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Default Extension="jpeg" ContentType="image/jpeg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0" yWindow="1530" windowWidth="15360" windowHeight="8805" tabRatio="949" activeTab="2"/>
  </bookViews>
  <sheets>
    <sheet name="10-D" sheetId="57" r:id="rId1"/>
    <sheet name="10-G" sheetId="58" r:id="rId2"/>
    <sheet name="10-H" sheetId="50" r:id="rId3"/>
  </sheets>
  <definedNames>
    <definedName name="_xlnm.Print_Area" localSheetId="0">'10-D'!$A$1:$V$67</definedName>
    <definedName name="_xlnm.Print_Area" localSheetId="1">'10-G'!$A$1:$Y$63</definedName>
    <definedName name="_xlnm.Print_Area" localSheetId="2">'10-H'!$A$2:$V$68</definedName>
  </definedNames>
  <calcPr calcId="114210"/>
</workbook>
</file>

<file path=xl/calcChain.xml><?xml version="1.0" encoding="utf-8"?>
<calcChain xmlns="http://schemas.openxmlformats.org/spreadsheetml/2006/main">
  <c r="W48" i="58"/>
  <c r="S48"/>
  <c r="N40"/>
  <c r="N39"/>
  <c r="N38"/>
  <c r="N37"/>
  <c r="N36"/>
  <c r="N35"/>
  <c r="N34"/>
  <c r="N33"/>
  <c r="N32"/>
  <c r="N31"/>
  <c r="N30"/>
  <c r="N29"/>
  <c r="N28"/>
  <c r="N27"/>
  <c r="N26"/>
  <c r="N25"/>
  <c r="N24"/>
  <c r="N23"/>
  <c r="N21"/>
  <c r="N22"/>
  <c r="E46"/>
  <c r="E47"/>
  <c r="F46"/>
  <c r="F47"/>
  <c r="G46"/>
  <c r="G47"/>
  <c r="H46"/>
  <c r="H47"/>
  <c r="I46"/>
  <c r="I47"/>
  <c r="J46"/>
  <c r="J47"/>
  <c r="K46"/>
  <c r="K47"/>
  <c r="L46"/>
  <c r="L47"/>
  <c r="M46"/>
  <c r="M47"/>
  <c r="D46"/>
  <c r="D47"/>
  <c r="E44"/>
  <c r="E45"/>
  <c r="F44"/>
  <c r="F45"/>
  <c r="G44"/>
  <c r="G45"/>
  <c r="H44"/>
  <c r="H45"/>
  <c r="I44"/>
  <c r="I45"/>
  <c r="J44"/>
  <c r="J45"/>
  <c r="K44"/>
  <c r="K45"/>
  <c r="L44"/>
  <c r="L45"/>
  <c r="M44"/>
  <c r="M45"/>
  <c r="E42"/>
  <c r="E43"/>
  <c r="X24"/>
  <c r="F42"/>
  <c r="F43"/>
  <c r="X25"/>
  <c r="G42"/>
  <c r="G43"/>
  <c r="X26"/>
  <c r="H42"/>
  <c r="H43"/>
  <c r="X27"/>
  <c r="I42"/>
  <c r="I43"/>
  <c r="X28"/>
  <c r="J42"/>
  <c r="J43"/>
  <c r="X29"/>
  <c r="K42"/>
  <c r="K43"/>
  <c r="X30"/>
  <c r="L42"/>
  <c r="L43"/>
  <c r="X31"/>
  <c r="M42"/>
  <c r="M43"/>
  <c r="X32"/>
  <c r="D44"/>
  <c r="D45"/>
  <c r="D42"/>
  <c r="D43"/>
  <c r="X23"/>
  <c r="N6"/>
  <c r="N4"/>
  <c r="S8"/>
  <c r="N20"/>
  <c r="N19"/>
  <c r="N18"/>
  <c r="N17"/>
  <c r="N16"/>
  <c r="N15"/>
  <c r="N14"/>
  <c r="N13"/>
  <c r="N12"/>
  <c r="N5"/>
  <c r="N11"/>
  <c r="R61"/>
  <c r="N48"/>
  <c r="S44"/>
  <c r="Q32"/>
  <c r="Q31"/>
  <c r="Q30"/>
  <c r="Q29"/>
  <c r="Q28"/>
  <c r="Q27"/>
  <c r="Q26"/>
  <c r="Q25"/>
  <c r="Q24"/>
  <c r="Q23"/>
  <c r="W44"/>
  <c r="S45"/>
  <c r="W45"/>
  <c r="N42"/>
  <c r="N44"/>
  <c r="N46"/>
  <c r="S46"/>
  <c r="W46"/>
  <c r="S47"/>
  <c r="W47"/>
  <c r="W50"/>
  <c r="E51" i="57"/>
  <c r="E52"/>
  <c r="F51"/>
  <c r="F52"/>
  <c r="G51"/>
  <c r="G52"/>
  <c r="H51"/>
  <c r="H52"/>
  <c r="I51"/>
  <c r="I52"/>
  <c r="J51"/>
  <c r="J52"/>
  <c r="E49"/>
  <c r="E50"/>
  <c r="F49"/>
  <c r="F50"/>
  <c r="G49"/>
  <c r="G50"/>
  <c r="H49"/>
  <c r="H50"/>
  <c r="I49"/>
  <c r="I50"/>
  <c r="J49"/>
  <c r="J50"/>
  <c r="D51"/>
  <c r="D52"/>
  <c r="D49"/>
  <c r="D50"/>
  <c r="E47"/>
  <c r="E48"/>
  <c r="U21"/>
  <c r="F47"/>
  <c r="F48"/>
  <c r="U22"/>
  <c r="G47"/>
  <c r="G48"/>
  <c r="U23"/>
  <c r="H47"/>
  <c r="H48"/>
  <c r="U24"/>
  <c r="I47"/>
  <c r="I48"/>
  <c r="U25"/>
  <c r="J47"/>
  <c r="J48"/>
  <c r="U26"/>
  <c r="D47"/>
  <c r="D48"/>
  <c r="U20"/>
  <c r="K30"/>
  <c r="P66"/>
  <c r="K35"/>
  <c r="K34"/>
  <c r="K33"/>
  <c r="K32"/>
  <c r="K29"/>
  <c r="K28"/>
  <c r="N26"/>
  <c r="K27"/>
  <c r="N25"/>
  <c r="K25"/>
  <c r="N24"/>
  <c r="K24"/>
  <c r="N23"/>
  <c r="K23"/>
  <c r="N22"/>
  <c r="K22"/>
  <c r="N21"/>
  <c r="K21"/>
  <c r="N20"/>
  <c r="K20"/>
  <c r="K19"/>
  <c r="K18"/>
  <c r="K17"/>
  <c r="K16"/>
  <c r="K15"/>
  <c r="K14"/>
  <c r="K13"/>
  <c r="K12"/>
  <c r="K11"/>
  <c r="K10"/>
  <c r="K9"/>
  <c r="K53"/>
  <c r="K8"/>
  <c r="P5"/>
  <c r="K4"/>
  <c r="K17" i="50"/>
  <c r="K14"/>
  <c r="E51"/>
  <c r="E52"/>
  <c r="F51"/>
  <c r="F52"/>
  <c r="G51"/>
  <c r="G52"/>
  <c r="H51"/>
  <c r="H52"/>
  <c r="I51"/>
  <c r="I52"/>
  <c r="J51"/>
  <c r="J52"/>
  <c r="D51"/>
  <c r="D52"/>
  <c r="E49"/>
  <c r="E50"/>
  <c r="F49"/>
  <c r="F50"/>
  <c r="G49"/>
  <c r="G50"/>
  <c r="H49"/>
  <c r="H50"/>
  <c r="I49"/>
  <c r="I50"/>
  <c r="J49"/>
  <c r="J50"/>
  <c r="D49"/>
  <c r="D50"/>
  <c r="E47"/>
  <c r="E48"/>
  <c r="F47"/>
  <c r="F48"/>
  <c r="G47"/>
  <c r="G48"/>
  <c r="H47"/>
  <c r="H48"/>
  <c r="I47"/>
  <c r="I48"/>
  <c r="J47"/>
  <c r="J48"/>
  <c r="D47"/>
  <c r="D48"/>
  <c r="K8"/>
  <c r="K9"/>
  <c r="K10"/>
  <c r="K12"/>
  <c r="K13"/>
  <c r="K15"/>
  <c r="K16"/>
  <c r="K18"/>
  <c r="K19"/>
  <c r="K20"/>
  <c r="K21"/>
  <c r="K22"/>
  <c r="K23"/>
  <c r="K24"/>
  <c r="K25"/>
  <c r="K26"/>
  <c r="K27"/>
  <c r="K28"/>
  <c r="K30"/>
  <c r="K31"/>
  <c r="K32"/>
  <c r="K33"/>
  <c r="K34"/>
  <c r="K36"/>
  <c r="K37"/>
  <c r="K11"/>
  <c r="P41" i="57"/>
  <c r="T41"/>
  <c r="P42"/>
  <c r="T42"/>
  <c r="P43"/>
  <c r="T43"/>
  <c r="P44"/>
  <c r="T44"/>
  <c r="K47"/>
  <c r="K49"/>
  <c r="K51"/>
  <c r="P41" i="50"/>
  <c r="T41"/>
  <c r="P42"/>
  <c r="T42"/>
  <c r="P43"/>
  <c r="T43"/>
  <c r="P45" i="57"/>
  <c r="T45"/>
  <c r="P44" i="50"/>
  <c r="T44"/>
  <c r="P45"/>
  <c r="T45"/>
  <c r="P66"/>
  <c r="K53"/>
  <c r="K51"/>
  <c r="U26"/>
  <c r="U25"/>
  <c r="U24"/>
  <c r="U23"/>
  <c r="U22"/>
  <c r="U21"/>
  <c r="U20"/>
  <c r="N26"/>
  <c r="N25"/>
  <c r="N24"/>
  <c r="N23"/>
  <c r="N22"/>
  <c r="N21"/>
  <c r="N20"/>
  <c r="P5"/>
  <c r="K4"/>
  <c r="K47"/>
  <c r="K49"/>
  <c r="T47" i="57"/>
  <c r="T47" i="50"/>
</calcChain>
</file>

<file path=xl/sharedStrings.xml><?xml version="1.0" encoding="utf-8"?>
<sst xmlns="http://schemas.openxmlformats.org/spreadsheetml/2006/main" count="329" uniqueCount="81">
  <si>
    <t>Sıra No</t>
  </si>
  <si>
    <t>Okul No</t>
  </si>
  <si>
    <t>Sorular</t>
  </si>
  <si>
    <t>SORU SIRA NO</t>
  </si>
  <si>
    <t>DOĞRU CEVAP SAYISI</t>
  </si>
  <si>
    <t>DOĞRU CEVAP %</t>
  </si>
  <si>
    <t>YANLIŞ CEVAP SAYISI</t>
  </si>
  <si>
    <t>YANLIŞ CEVAP %</t>
  </si>
  <si>
    <t>C.VERİLMEYENSORU SAYISI</t>
  </si>
  <si>
    <t>C.VERİLMEYENSORU %</t>
  </si>
  <si>
    <t>SORULAR</t>
  </si>
  <si>
    <t xml:space="preserve">       SORU KONULARI</t>
  </si>
  <si>
    <t xml:space="preserve"> </t>
  </si>
  <si>
    <t>2.SORU</t>
  </si>
  <si>
    <t>3.SORU</t>
  </si>
  <si>
    <t>4.SORU</t>
  </si>
  <si>
    <t>5.SORU</t>
  </si>
  <si>
    <t>6.SORU</t>
  </si>
  <si>
    <t>7.SORU</t>
  </si>
  <si>
    <t>Öğrc. Başarısı%</t>
  </si>
  <si>
    <t>TOPLAM</t>
  </si>
  <si>
    <t>NOTLARAGÖRE ÖĞR. SAYISI VE BAŞARI %</t>
  </si>
  <si>
    <t>NOTLAR</t>
  </si>
  <si>
    <t>ÖĞR.SAYISI</t>
  </si>
  <si>
    <t>BAŞARI%</t>
  </si>
  <si>
    <t>PEKİYİ(85-100)</t>
  </si>
  <si>
    <t>İYİ (70-84)</t>
  </si>
  <si>
    <t>BAŞARI    %</t>
  </si>
  <si>
    <t xml:space="preserve">   Adı Soyadı</t>
  </si>
  <si>
    <t>Soruların tam puanları</t>
  </si>
  <si>
    <t>SINIFI                :</t>
  </si>
  <si>
    <t>DERS                 :</t>
  </si>
  <si>
    <t>TARİH               :</t>
  </si>
  <si>
    <t>DERS ÖĞRT.     :</t>
  </si>
  <si>
    <t>1.SORU</t>
  </si>
  <si>
    <t>SORU VE ÖĞR. BAŞARI DEĞERLENDİRME</t>
  </si>
  <si>
    <t xml:space="preserve">                                 SINIF  GENELİ NOT  ORTALAMASI %</t>
  </si>
  <si>
    <t>Öneri ve düşünceler</t>
  </si>
  <si>
    <t>Öğrenci  Cevaplarına  verilen  puan</t>
  </si>
  <si>
    <t>AVCILAR TİCARET MESLEK LİSESİ</t>
  </si>
  <si>
    <t>5. SORU</t>
  </si>
  <si>
    <t>6. SORU</t>
  </si>
  <si>
    <t>7. SORU</t>
  </si>
  <si>
    <t>BİLGİSAYARDA OFİS PROGRAMLARI</t>
  </si>
  <si>
    <t>ŞÜKRÜ GENÇ</t>
  </si>
  <si>
    <t>ETKİSİZ(0-49)</t>
  </si>
  <si>
    <t>10-H MUHASEBE FİNANSMAN</t>
  </si>
  <si>
    <t>10-D MUHASEBE FİNANSMAN</t>
  </si>
  <si>
    <t>10-G MUHASEBE FİNANSMAN</t>
  </si>
  <si>
    <t>Matematiksel, mantıksal fonksiyonlar</t>
  </si>
  <si>
    <t>Metin Fonksiyonları</t>
  </si>
  <si>
    <t>Tarih Fonksiyonları</t>
  </si>
  <si>
    <t>Veri Analizi (Sıralama-Filtreleme)</t>
  </si>
  <si>
    <t>Alt Toplam (Birden Çok Alana Göre)</t>
  </si>
  <si>
    <t>Grafik İşlemleri</t>
  </si>
  <si>
    <t>Özet Tablo-Verileri Doğrulama-Metni Sütunlara Dönüştürme</t>
  </si>
  <si>
    <t>-</t>
  </si>
  <si>
    <t>ORTA (60-69)</t>
  </si>
  <si>
    <t>GEÇER (50-59)</t>
  </si>
  <si>
    <t>Öğr.
Bş.</t>
  </si>
  <si>
    <r>
      <t xml:space="preserve">2013-2014 EĞİTİM-ÖĞRETİM YILI 2. DÖNEM </t>
    </r>
    <r>
      <rPr>
        <b/>
        <u/>
        <sz val="11"/>
        <rFont val="Arial Tur"/>
        <charset val="162"/>
      </rPr>
      <t>10-D SINIFI</t>
    </r>
    <r>
      <rPr>
        <b/>
        <sz val="11"/>
        <rFont val="Arial Tur"/>
        <charset val="162"/>
      </rPr>
      <t xml:space="preserve"> 1.YAZILI SINAV NOT DAĞILIMI VE BAŞARI DURUMU</t>
    </r>
  </si>
  <si>
    <r>
      <t xml:space="preserve">2013-2014 EĞİTİM-ÖĞRETİM YILI 2. DÖNEM </t>
    </r>
    <r>
      <rPr>
        <b/>
        <u/>
        <sz val="11"/>
        <rFont val="Arial Tur"/>
        <charset val="162"/>
      </rPr>
      <t>10-H SINIFI</t>
    </r>
    <r>
      <rPr>
        <b/>
        <sz val="11"/>
        <rFont val="Arial Tur"/>
        <charset val="162"/>
      </rPr>
      <t xml:space="preserve"> 1.YAZILI SINAV NOT DAĞILIMI VE BAŞARI DURUMU</t>
    </r>
  </si>
  <si>
    <t>8.SORU</t>
  </si>
  <si>
    <t>9. SORU</t>
  </si>
  <si>
    <t>9.SORU</t>
  </si>
  <si>
    <r>
      <t xml:space="preserve">2013-2014 EĞİTİM-ÖĞRETİM YILI 2.DÖNEM </t>
    </r>
    <r>
      <rPr>
        <b/>
        <u/>
        <sz val="11"/>
        <rFont val="Arial Tur"/>
        <charset val="162"/>
      </rPr>
      <t>10-G SINIFI</t>
    </r>
    <r>
      <rPr>
        <b/>
        <sz val="11"/>
        <rFont val="Arial Tur"/>
        <charset val="162"/>
      </rPr>
      <t xml:space="preserve"> 2.YAZILI SINAV NOT DAĞILIMI VE BAŞARI DURUMU</t>
    </r>
  </si>
  <si>
    <t>Öğr.Bş.</t>
  </si>
  <si>
    <t>8. SORU</t>
  </si>
  <si>
    <t>10. SORU</t>
  </si>
  <si>
    <t>10.SORU</t>
  </si>
  <si>
    <t>Matematiksel Fonksiyonlar</t>
  </si>
  <si>
    <t>Mantıksal Fonksiyonlar</t>
  </si>
  <si>
    <t>İstatistiksel Fonksiyonlar</t>
  </si>
  <si>
    <t>Özet Tablo-Metni sütunlara dönüştürme</t>
  </si>
  <si>
    <t>Verileri Doğrulama</t>
  </si>
  <si>
    <t>A ve C GRUPLARI                :</t>
  </si>
  <si>
    <t>B GRUBU</t>
  </si>
  <si>
    <t>A-B-C GRUPLARI</t>
  </si>
  <si>
    <t>İLK YAPILAN UYGULAMA SINAVI</t>
  </si>
  <si>
    <t xml:space="preserve">TEKRARLANAN UYGULAMA SINAVI </t>
  </si>
  <si>
    <t>GEÇER (50-54)</t>
  </si>
</sst>
</file>

<file path=xl/styles.xml><?xml version="1.0" encoding="utf-8"?>
<styleSheet xmlns="http://schemas.openxmlformats.org/spreadsheetml/2006/main">
  <fonts count="35">
    <font>
      <sz val="10"/>
      <name val="Arial Tur"/>
      <charset val="162"/>
    </font>
    <font>
      <sz val="10"/>
      <name val="Arial Tur"/>
      <charset val="162"/>
    </font>
    <font>
      <sz val="8"/>
      <name val="Arial Tur"/>
      <charset val="162"/>
    </font>
    <font>
      <b/>
      <sz val="8"/>
      <name val="Arial Tur"/>
      <family val="2"/>
      <charset val="162"/>
    </font>
    <font>
      <b/>
      <sz val="9"/>
      <name val="Arial Tur"/>
      <family val="2"/>
      <charset val="162"/>
    </font>
    <font>
      <b/>
      <sz val="10"/>
      <name val="Arial Tur"/>
      <family val="2"/>
      <charset val="162"/>
    </font>
    <font>
      <sz val="8"/>
      <name val="Arial Tur"/>
      <family val="2"/>
      <charset val="162"/>
    </font>
    <font>
      <sz val="10"/>
      <name val="Arial Tur"/>
      <family val="2"/>
      <charset val="162"/>
    </font>
    <font>
      <sz val="9"/>
      <name val="Arial Tur"/>
      <family val="2"/>
      <charset val="162"/>
    </font>
    <font>
      <sz val="14"/>
      <name val="Arial Tur"/>
      <family val="2"/>
      <charset val="162"/>
    </font>
    <font>
      <b/>
      <sz val="12"/>
      <name val="Arial Tur"/>
      <charset val="162"/>
    </font>
    <font>
      <b/>
      <sz val="11"/>
      <name val="Arial Tur"/>
      <charset val="162"/>
    </font>
    <font>
      <b/>
      <sz val="10"/>
      <name val="Arial Tur"/>
      <charset val="162"/>
    </font>
    <font>
      <sz val="12"/>
      <name val="Arial Tur"/>
      <charset val="162"/>
    </font>
    <font>
      <sz val="11"/>
      <name val="Arial Tur"/>
      <charset val="162"/>
    </font>
    <font>
      <b/>
      <sz val="9"/>
      <name val="Arial Tur"/>
      <charset val="162"/>
    </font>
    <font>
      <b/>
      <u/>
      <sz val="11"/>
      <name val="Arial Tur"/>
      <charset val="162"/>
    </font>
    <font>
      <b/>
      <sz val="6"/>
      <name val="Arial Tur"/>
      <charset val="162"/>
    </font>
    <font>
      <sz val="10"/>
      <name val="Arial Black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Symbol"/>
      <family val="1"/>
      <charset val="2"/>
    </font>
    <font>
      <sz val="12"/>
      <name val="Times New Roman"/>
      <family val="1"/>
    </font>
    <font>
      <sz val="12"/>
      <name val="Times New Roman Tur"/>
      <family val="1"/>
      <charset val="162"/>
    </font>
    <font>
      <sz val="12"/>
      <name val="Arial"/>
      <family val="2"/>
    </font>
    <font>
      <b/>
      <sz val="11"/>
      <name val="Times New Roman"/>
      <family val="1"/>
    </font>
    <font>
      <b/>
      <sz val="8"/>
      <name val="Arial"/>
      <family val="2"/>
    </font>
    <font>
      <sz val="8"/>
      <name val="Arial"/>
      <family val="2"/>
    </font>
    <font>
      <sz val="11"/>
      <name val="Times New Roman"/>
      <family val="1"/>
    </font>
    <font>
      <b/>
      <sz val="7"/>
      <name val="Arial Tur"/>
      <family val="2"/>
      <charset val="162"/>
    </font>
    <font>
      <sz val="9"/>
      <name val="Arial Black"/>
      <family val="2"/>
    </font>
    <font>
      <sz val="6"/>
      <name val="Arial Tur"/>
      <family val="2"/>
      <charset val="162"/>
    </font>
    <font>
      <sz val="9"/>
      <name val="Arial"/>
      <family val="2"/>
    </font>
    <font>
      <b/>
      <sz val="10"/>
      <name val="Times New Roman"/>
      <family val="1"/>
    </font>
    <font>
      <b/>
      <sz val="11"/>
      <name val="Arial Tur"/>
      <family val="2"/>
      <charset val="162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</fills>
  <borders count="53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7">
    <xf numFmtId="0" fontId="0" fillId="0" borderId="0" xfId="0"/>
    <xf numFmtId="0" fontId="7" fillId="2" borderId="0" xfId="0" applyFont="1" applyFill="1" applyBorder="1" applyAlignment="1"/>
    <xf numFmtId="0" fontId="7" fillId="0" borderId="1" xfId="0" applyFont="1" applyFill="1" applyBorder="1"/>
    <xf numFmtId="0" fontId="6" fillId="0" borderId="2" xfId="0" applyFont="1" applyFill="1" applyBorder="1" applyAlignment="1"/>
    <xf numFmtId="0" fontId="6" fillId="0" borderId="1" xfId="0" applyFont="1" applyFill="1" applyBorder="1" applyAlignment="1"/>
    <xf numFmtId="1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8" fillId="0" borderId="3" xfId="0" applyFont="1" applyFill="1" applyBorder="1"/>
    <xf numFmtId="0" fontId="6" fillId="0" borderId="4" xfId="0" applyFont="1" applyFill="1" applyBorder="1" applyAlignment="1"/>
    <xf numFmtId="0" fontId="6" fillId="0" borderId="0" xfId="0" applyFont="1" applyFill="1" applyBorder="1" applyAlignment="1"/>
    <xf numFmtId="1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7" fillId="0" borderId="0" xfId="0" applyFont="1" applyFill="1" applyBorder="1"/>
    <xf numFmtId="0" fontId="8" fillId="0" borderId="0" xfId="0" applyFont="1" applyFill="1" applyBorder="1" applyAlignment="1">
      <alignment horizontal="center"/>
    </xf>
    <xf numFmtId="0" fontId="8" fillId="0" borderId="5" xfId="0" applyFont="1" applyFill="1" applyBorder="1"/>
    <xf numFmtId="0" fontId="6" fillId="0" borderId="5" xfId="0" applyFont="1" applyFill="1" applyBorder="1" applyAlignment="1"/>
    <xf numFmtId="0" fontId="6" fillId="0" borderId="6" xfId="0" applyFont="1" applyFill="1" applyBorder="1" applyAlignment="1"/>
    <xf numFmtId="0" fontId="6" fillId="0" borderId="7" xfId="0" applyFont="1" applyFill="1" applyBorder="1" applyAlignment="1"/>
    <xf numFmtId="0" fontId="6" fillId="0" borderId="8" xfId="0" applyFont="1" applyFill="1" applyBorder="1" applyAlignment="1"/>
    <xf numFmtId="0" fontId="2" fillId="0" borderId="9" xfId="0" applyFont="1" applyFill="1" applyBorder="1" applyAlignment="1">
      <alignment horizontal="center"/>
    </xf>
    <xf numFmtId="0" fontId="1" fillId="2" borderId="0" xfId="0" applyFont="1" applyFill="1"/>
    <xf numFmtId="0" fontId="1" fillId="2" borderId="0" xfId="0" applyFont="1" applyFill="1" applyBorder="1"/>
    <xf numFmtId="0" fontId="1" fillId="0" borderId="0" xfId="0" applyFont="1" applyFill="1" applyBorder="1"/>
    <xf numFmtId="0" fontId="5" fillId="0" borderId="1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1" fontId="4" fillId="0" borderId="12" xfId="0" applyNumberFormat="1" applyFont="1" applyFill="1" applyBorder="1" applyAlignment="1">
      <alignment horizontal="center"/>
    </xf>
    <xf numFmtId="1" fontId="10" fillId="0" borderId="13" xfId="0" applyNumberFormat="1" applyFont="1" applyFill="1" applyBorder="1" applyAlignment="1">
      <alignment horizontal="center"/>
    </xf>
    <xf numFmtId="0" fontId="12" fillId="0" borderId="11" xfId="0" applyFont="1" applyFill="1" applyBorder="1" applyAlignment="1">
      <alignment horizontal="center"/>
    </xf>
    <xf numFmtId="0" fontId="12" fillId="0" borderId="9" xfId="0" applyFont="1" applyFill="1" applyBorder="1" applyAlignment="1">
      <alignment horizontal="center"/>
    </xf>
    <xf numFmtId="0" fontId="1" fillId="2" borderId="10" xfId="0" applyFont="1" applyFill="1" applyBorder="1"/>
    <xf numFmtId="0" fontId="2" fillId="0" borderId="10" xfId="0" applyFont="1" applyFill="1" applyBorder="1" applyAlignment="1" applyProtection="1">
      <alignment vertical="center"/>
      <protection locked="0"/>
    </xf>
    <xf numFmtId="0" fontId="2" fillId="0" borderId="14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0" fillId="2" borderId="0" xfId="0" applyFont="1" applyFill="1"/>
    <xf numFmtId="0" fontId="17" fillId="0" borderId="16" xfId="0" applyFont="1" applyFill="1" applyBorder="1"/>
    <xf numFmtId="0" fontId="0" fillId="0" borderId="14" xfId="0" applyFont="1" applyFill="1" applyBorder="1" applyAlignment="1">
      <alignment horizontal="center" vertical="center"/>
    </xf>
    <xf numFmtId="0" fontId="0" fillId="0" borderId="10" xfId="0" applyFont="1" applyFill="1" applyBorder="1" applyAlignment="1" applyProtection="1">
      <alignment vertical="center"/>
      <protection locked="0"/>
    </xf>
    <xf numFmtId="0" fontId="0" fillId="0" borderId="15" xfId="0" applyFont="1" applyFill="1" applyBorder="1" applyAlignment="1">
      <alignment horizontal="center" vertical="center"/>
    </xf>
    <xf numFmtId="1" fontId="18" fillId="0" borderId="17" xfId="0" applyNumberFormat="1" applyFont="1" applyFill="1" applyBorder="1" applyAlignment="1" applyProtection="1">
      <alignment horizontal="center" vertical="center"/>
      <protection locked="0"/>
    </xf>
    <xf numFmtId="0" fontId="12" fillId="0" borderId="16" xfId="0" applyFont="1" applyFill="1" applyBorder="1"/>
    <xf numFmtId="1" fontId="19" fillId="0" borderId="18" xfId="0" applyNumberFormat="1" applyFont="1" applyFill="1" applyBorder="1" applyAlignment="1" applyProtection="1">
      <alignment horizontal="center" vertical="center"/>
      <protection locked="0"/>
    </xf>
    <xf numFmtId="0" fontId="0" fillId="0" borderId="18" xfId="0" applyFont="1" applyFill="1" applyBorder="1" applyAlignment="1">
      <alignment horizontal="center"/>
    </xf>
    <xf numFmtId="0" fontId="19" fillId="0" borderId="10" xfId="0" applyFont="1" applyFill="1" applyBorder="1" applyAlignment="1" applyProtection="1">
      <alignment horizontal="center" vertical="center"/>
      <protection locked="0"/>
    </xf>
    <xf numFmtId="0" fontId="19" fillId="0" borderId="19" xfId="0" applyFont="1" applyFill="1" applyBorder="1" applyAlignment="1" applyProtection="1">
      <alignment horizontal="center" vertical="center"/>
      <protection locked="0"/>
    </xf>
    <xf numFmtId="0" fontId="0" fillId="0" borderId="2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 wrapText="1"/>
    </xf>
    <xf numFmtId="0" fontId="0" fillId="0" borderId="14" xfId="0" applyFont="1" applyFill="1" applyBorder="1" applyAlignment="1">
      <alignment vertical="center"/>
    </xf>
    <xf numFmtId="0" fontId="0" fillId="0" borderId="10" xfId="0" applyFont="1" applyFill="1" applyBorder="1" applyAlignment="1">
      <alignment vertical="center"/>
    </xf>
    <xf numFmtId="0" fontId="0" fillId="0" borderId="11" xfId="0" applyFont="1" applyFill="1" applyBorder="1" applyAlignment="1">
      <alignment vertical="center"/>
    </xf>
    <xf numFmtId="0" fontId="0" fillId="0" borderId="0" xfId="0" applyFont="1" applyFill="1" applyBorder="1"/>
    <xf numFmtId="0" fontId="29" fillId="0" borderId="11" xfId="0" applyFont="1" applyFill="1" applyBorder="1" applyAlignment="1">
      <alignment horizontal="center"/>
    </xf>
    <xf numFmtId="1" fontId="30" fillId="0" borderId="17" xfId="0" applyNumberFormat="1" applyFont="1" applyFill="1" applyBorder="1" applyAlignment="1" applyProtection="1">
      <alignment horizontal="center" vertical="center"/>
      <protection locked="0"/>
    </xf>
    <xf numFmtId="1" fontId="30" fillId="0" borderId="21" xfId="0" applyNumberFormat="1" applyFont="1" applyFill="1" applyBorder="1" applyAlignment="1" applyProtection="1">
      <alignment horizontal="center" vertical="center"/>
      <protection locked="0"/>
    </xf>
    <xf numFmtId="0" fontId="31" fillId="0" borderId="16" xfId="0" applyFont="1" applyFill="1" applyBorder="1"/>
    <xf numFmtId="1" fontId="32" fillId="0" borderId="18" xfId="0" applyNumberFormat="1" applyFont="1" applyFill="1" applyBorder="1" applyAlignment="1" applyProtection="1">
      <alignment horizontal="center" vertical="center"/>
      <protection locked="0"/>
    </xf>
    <xf numFmtId="0" fontId="27" fillId="3" borderId="22" xfId="0" applyFont="1" applyFill="1" applyBorder="1" applyAlignment="1" applyProtection="1">
      <alignment horizontal="left" vertical="center"/>
      <protection locked="0"/>
    </xf>
    <xf numFmtId="0" fontId="28" fillId="3" borderId="10" xfId="0" applyFont="1" applyFill="1" applyBorder="1" applyAlignment="1"/>
    <xf numFmtId="0" fontId="28" fillId="3" borderId="11" xfId="0" applyFont="1" applyFill="1" applyBorder="1" applyAlignment="1"/>
    <xf numFmtId="0" fontId="5" fillId="4" borderId="24" xfId="0" applyFont="1" applyFill="1" applyBorder="1" applyAlignment="1">
      <alignment vertical="center"/>
    </xf>
    <xf numFmtId="0" fontId="5" fillId="4" borderId="22" xfId="0" applyFont="1" applyFill="1" applyBorder="1" applyAlignment="1">
      <alignment vertical="center"/>
    </xf>
    <xf numFmtId="0" fontId="5" fillId="4" borderId="25" xfId="0" applyFont="1" applyFill="1" applyBorder="1" applyAlignment="1">
      <alignment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9" fillId="0" borderId="24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/>
    </xf>
    <xf numFmtId="0" fontId="9" fillId="0" borderId="25" xfId="0" applyFont="1" applyFill="1" applyBorder="1" applyAlignment="1">
      <alignment horizontal="center" vertical="center"/>
    </xf>
    <xf numFmtId="0" fontId="11" fillId="0" borderId="24" xfId="0" applyFont="1" applyFill="1" applyBorder="1" applyAlignment="1">
      <alignment horizontal="center" vertical="center"/>
    </xf>
    <xf numFmtId="0" fontId="11" fillId="0" borderId="22" xfId="0" applyFont="1" applyFill="1" applyBorder="1" applyAlignment="1">
      <alignment horizontal="center" vertical="center"/>
    </xf>
    <xf numFmtId="0" fontId="11" fillId="0" borderId="25" xfId="0" applyFont="1" applyFill="1" applyBorder="1" applyAlignment="1">
      <alignment horizontal="center" vertical="center"/>
    </xf>
    <xf numFmtId="0" fontId="23" fillId="4" borderId="43" xfId="0" applyFont="1" applyFill="1" applyBorder="1" applyAlignment="1">
      <alignment horizontal="center" vertical="center" textRotation="90"/>
    </xf>
    <xf numFmtId="0" fontId="23" fillId="4" borderId="44" xfId="0" applyFont="1" applyFill="1" applyBorder="1" applyAlignment="1">
      <alignment horizontal="center" vertical="center" textRotation="90"/>
    </xf>
    <xf numFmtId="0" fontId="23" fillId="4" borderId="15" xfId="0" applyFont="1" applyFill="1" applyBorder="1" applyAlignment="1">
      <alignment horizontal="center" vertical="center" textRotation="90"/>
    </xf>
    <xf numFmtId="0" fontId="23" fillId="4" borderId="45" xfId="0" applyFont="1" applyFill="1" applyBorder="1" applyAlignment="1">
      <alignment horizontal="center" vertical="center" textRotation="90"/>
    </xf>
    <xf numFmtId="0" fontId="23" fillId="4" borderId="46" xfId="0" applyFont="1" applyFill="1" applyBorder="1" applyAlignment="1">
      <alignment horizontal="center" vertical="center" textRotation="90"/>
    </xf>
    <xf numFmtId="0" fontId="23" fillId="4" borderId="18" xfId="0" applyFont="1" applyFill="1" applyBorder="1" applyAlignment="1">
      <alignment horizontal="center" vertical="center" textRotation="90"/>
    </xf>
    <xf numFmtId="0" fontId="23" fillId="4" borderId="47" xfId="0" applyFont="1" applyFill="1" applyBorder="1" applyAlignment="1">
      <alignment horizontal="center" vertical="center"/>
    </xf>
    <xf numFmtId="0" fontId="23" fillId="4" borderId="48" xfId="0" applyFont="1" applyFill="1" applyBorder="1" applyAlignment="1">
      <alignment horizontal="center" vertical="center"/>
    </xf>
    <xf numFmtId="0" fontId="23" fillId="4" borderId="37" xfId="0" applyFont="1" applyFill="1" applyBorder="1" applyAlignment="1">
      <alignment horizontal="center" vertical="center"/>
    </xf>
    <xf numFmtId="0" fontId="24" fillId="4" borderId="49" xfId="0" applyFont="1" applyFill="1" applyBorder="1" applyAlignment="1" applyProtection="1">
      <alignment horizontal="center"/>
    </xf>
    <xf numFmtId="0" fontId="24" fillId="4" borderId="50" xfId="0" applyFont="1" applyFill="1" applyBorder="1" applyAlignment="1" applyProtection="1">
      <alignment horizontal="center"/>
    </xf>
    <xf numFmtId="0" fontId="24" fillId="4" borderId="51" xfId="0" applyFont="1" applyFill="1" applyBorder="1" applyAlignment="1" applyProtection="1">
      <alignment horizontal="center"/>
    </xf>
    <xf numFmtId="0" fontId="7" fillId="4" borderId="24" xfId="0" applyFont="1" applyFill="1" applyBorder="1" applyAlignment="1"/>
    <xf numFmtId="0" fontId="7" fillId="4" borderId="22" xfId="0" applyFont="1" applyFill="1" applyBorder="1" applyAlignment="1"/>
    <xf numFmtId="0" fontId="7" fillId="4" borderId="25" xfId="0" applyFont="1" applyFill="1" applyBorder="1" applyAlignment="1"/>
    <xf numFmtId="0" fontId="12" fillId="0" borderId="24" xfId="0" applyFont="1" applyFill="1" applyBorder="1" applyAlignment="1">
      <alignment horizontal="left"/>
    </xf>
    <xf numFmtId="0" fontId="12" fillId="0" borderId="22" xfId="0" applyFont="1" applyFill="1" applyBorder="1" applyAlignment="1">
      <alignment horizontal="left"/>
    </xf>
    <xf numFmtId="0" fontId="12" fillId="0" borderId="25" xfId="0" applyFont="1" applyFill="1" applyBorder="1" applyAlignment="1">
      <alignment horizontal="left"/>
    </xf>
    <xf numFmtId="0" fontId="15" fillId="0" borderId="24" xfId="0" applyFont="1" applyFill="1" applyBorder="1" applyAlignment="1">
      <alignment horizontal="left"/>
    </xf>
    <xf numFmtId="0" fontId="15" fillId="0" borderId="22" xfId="0" applyFont="1" applyFill="1" applyBorder="1" applyAlignment="1">
      <alignment horizontal="left"/>
    </xf>
    <xf numFmtId="0" fontId="15" fillId="0" borderId="25" xfId="0" applyFont="1" applyFill="1" applyBorder="1" applyAlignment="1">
      <alignment horizontal="left"/>
    </xf>
    <xf numFmtId="0" fontId="19" fillId="4" borderId="37" xfId="0" applyFont="1" applyFill="1" applyBorder="1" applyAlignment="1">
      <alignment horizontal="center"/>
    </xf>
    <xf numFmtId="0" fontId="21" fillId="4" borderId="36" xfId="0" applyFont="1" applyFill="1" applyBorder="1" applyAlignment="1">
      <alignment horizontal="center"/>
    </xf>
    <xf numFmtId="14" fontId="7" fillId="0" borderId="24" xfId="0" applyNumberFormat="1" applyFont="1" applyFill="1" applyBorder="1" applyAlignment="1">
      <alignment horizontal="left"/>
    </xf>
    <xf numFmtId="14" fontId="7" fillId="0" borderId="22" xfId="0" applyNumberFormat="1" applyFont="1" applyFill="1" applyBorder="1" applyAlignment="1">
      <alignment horizontal="left"/>
    </xf>
    <xf numFmtId="14" fontId="7" fillId="0" borderId="25" xfId="0" applyNumberFormat="1" applyFont="1" applyFill="1" applyBorder="1" applyAlignment="1">
      <alignment horizontal="left"/>
    </xf>
    <xf numFmtId="0" fontId="22" fillId="4" borderId="12" xfId="0" applyFont="1" applyFill="1" applyBorder="1" applyAlignment="1">
      <alignment horizontal="center"/>
    </xf>
    <xf numFmtId="0" fontId="22" fillId="4" borderId="28" xfId="0" applyFont="1" applyFill="1" applyBorder="1" applyAlignment="1">
      <alignment horizontal="center"/>
    </xf>
    <xf numFmtId="0" fontId="0" fillId="0" borderId="22" xfId="0" applyFont="1" applyFill="1" applyBorder="1" applyAlignment="1">
      <alignment horizontal="left"/>
    </xf>
    <xf numFmtId="0" fontId="0" fillId="0" borderId="25" xfId="0" applyFont="1" applyFill="1" applyBorder="1" applyAlignment="1">
      <alignment horizontal="left"/>
    </xf>
    <xf numFmtId="0" fontId="5" fillId="4" borderId="24" xfId="0" applyFont="1" applyFill="1" applyBorder="1" applyAlignment="1">
      <alignment horizontal="center" vertical="center"/>
    </xf>
    <xf numFmtId="0" fontId="5" fillId="4" borderId="22" xfId="0" applyFont="1" applyFill="1" applyBorder="1" applyAlignment="1">
      <alignment horizontal="center" vertical="center"/>
    </xf>
    <xf numFmtId="0" fontId="5" fillId="4" borderId="25" xfId="0" applyFont="1" applyFill="1" applyBorder="1" applyAlignment="1">
      <alignment horizontal="center" vertical="center"/>
    </xf>
    <xf numFmtId="0" fontId="13" fillId="0" borderId="24" xfId="0" applyFont="1" applyFill="1" applyBorder="1" applyAlignment="1"/>
    <xf numFmtId="0" fontId="13" fillId="0" borderId="22" xfId="0" applyFont="1" applyBorder="1"/>
    <xf numFmtId="0" fontId="13" fillId="0" borderId="25" xfId="0" applyFont="1" applyBorder="1"/>
    <xf numFmtId="0" fontId="13" fillId="0" borderId="24" xfId="0" applyFont="1" applyFill="1" applyBorder="1" applyAlignment="1">
      <alignment horizontal="left"/>
    </xf>
    <xf numFmtId="0" fontId="13" fillId="0" borderId="22" xfId="0" applyFont="1" applyFill="1" applyBorder="1" applyAlignment="1">
      <alignment horizontal="left"/>
    </xf>
    <xf numFmtId="0" fontId="13" fillId="0" borderId="25" xfId="0" applyFont="1" applyFill="1" applyBorder="1" applyAlignment="1">
      <alignment horizontal="left"/>
    </xf>
    <xf numFmtId="0" fontId="3" fillId="4" borderId="24" xfId="0" applyFont="1" applyFill="1" applyBorder="1" applyAlignment="1">
      <alignment horizontal="center" vertical="center"/>
    </xf>
    <xf numFmtId="0" fontId="3" fillId="4" borderId="22" xfId="0" applyFont="1" applyFill="1" applyBorder="1" applyAlignment="1">
      <alignment horizontal="center" vertical="center"/>
    </xf>
    <xf numFmtId="0" fontId="3" fillId="4" borderId="25" xfId="0" applyFont="1" applyFill="1" applyBorder="1" applyAlignment="1">
      <alignment horizontal="center" vertical="center"/>
    </xf>
    <xf numFmtId="0" fontId="0" fillId="4" borderId="24" xfId="0" applyFont="1" applyFill="1" applyBorder="1" applyAlignment="1">
      <alignment horizontal="center" vertical="center" wrapText="1"/>
    </xf>
    <xf numFmtId="0" fontId="0" fillId="4" borderId="22" xfId="0" applyFont="1" applyFill="1" applyBorder="1" applyAlignment="1">
      <alignment horizontal="center" vertical="center" wrapText="1"/>
    </xf>
    <xf numFmtId="0" fontId="0" fillId="4" borderId="25" xfId="0" applyFont="1" applyFill="1" applyBorder="1" applyAlignment="1">
      <alignment horizontal="center" vertical="center" wrapText="1"/>
    </xf>
    <xf numFmtId="0" fontId="13" fillId="0" borderId="24" xfId="0" applyFont="1" applyFill="1" applyBorder="1" applyAlignment="1">
      <alignment horizontal="left" vertical="center" wrapText="1"/>
    </xf>
    <xf numFmtId="0" fontId="13" fillId="0" borderId="22" xfId="0" applyFont="1" applyFill="1" applyBorder="1" applyAlignment="1">
      <alignment horizontal="left" vertical="center" wrapText="1"/>
    </xf>
    <xf numFmtId="0" fontId="13" fillId="0" borderId="25" xfId="0" applyFont="1" applyFill="1" applyBorder="1" applyAlignment="1">
      <alignment horizontal="left" vertical="center" wrapText="1"/>
    </xf>
    <xf numFmtId="0" fontId="14" fillId="0" borderId="24" xfId="0" applyFont="1" applyFill="1" applyBorder="1" applyAlignment="1">
      <alignment horizontal="left" vertical="center" wrapText="1"/>
    </xf>
    <xf numFmtId="0" fontId="14" fillId="0" borderId="22" xfId="0" applyFont="1" applyFill="1" applyBorder="1" applyAlignment="1">
      <alignment horizontal="left" vertical="center" wrapText="1"/>
    </xf>
    <xf numFmtId="0" fontId="14" fillId="0" borderId="25" xfId="0" applyFont="1" applyFill="1" applyBorder="1" applyAlignment="1">
      <alignment horizontal="left" vertical="center" wrapText="1"/>
    </xf>
    <xf numFmtId="0" fontId="14" fillId="0" borderId="24" xfId="0" applyFont="1" applyFill="1" applyBorder="1" applyAlignment="1">
      <alignment horizontal="left" vertical="center"/>
    </xf>
    <xf numFmtId="0" fontId="14" fillId="0" borderId="22" xfId="0" applyFont="1" applyFill="1" applyBorder="1" applyAlignment="1">
      <alignment horizontal="left" vertical="center"/>
    </xf>
    <xf numFmtId="0" fontId="14" fillId="0" borderId="25" xfId="0" applyFont="1" applyFill="1" applyBorder="1" applyAlignment="1">
      <alignment horizontal="left" vertical="center"/>
    </xf>
    <xf numFmtId="0" fontId="4" fillId="4" borderId="24" xfId="0" applyFont="1" applyFill="1" applyBorder="1" applyAlignment="1"/>
    <xf numFmtId="0" fontId="4" fillId="4" borderId="25" xfId="0" applyFont="1" applyFill="1" applyBorder="1" applyAlignment="1"/>
    <xf numFmtId="1" fontId="5" fillId="0" borderId="24" xfId="0" applyNumberFormat="1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center"/>
    </xf>
    <xf numFmtId="0" fontId="7" fillId="0" borderId="22" xfId="0" applyFont="1" applyFill="1" applyBorder="1"/>
    <xf numFmtId="0" fontId="7" fillId="0" borderId="25" xfId="0" applyFont="1" applyFill="1" applyBorder="1"/>
    <xf numFmtId="0" fontId="5" fillId="0" borderId="24" xfId="0" applyFont="1" applyFill="1" applyBorder="1" applyAlignment="1">
      <alignment horizontal="center"/>
    </xf>
    <xf numFmtId="0" fontId="5" fillId="0" borderId="25" xfId="0" applyFont="1" applyFill="1" applyBorder="1"/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0" fillId="4" borderId="6" xfId="0" applyFont="1" applyFill="1" applyBorder="1" applyAlignment="1">
      <alignment horizontal="center" vertical="center"/>
    </xf>
    <xf numFmtId="0" fontId="0" fillId="4" borderId="7" xfId="0" applyFont="1" applyFill="1" applyBorder="1" applyAlignment="1">
      <alignment horizontal="center" vertical="center"/>
    </xf>
    <xf numFmtId="0" fontId="0" fillId="4" borderId="8" xfId="0" applyFont="1" applyFill="1" applyBorder="1" applyAlignment="1">
      <alignment horizontal="center" vertical="center"/>
    </xf>
    <xf numFmtId="0" fontId="13" fillId="4" borderId="24" xfId="0" applyFont="1" applyFill="1" applyBorder="1" applyAlignment="1">
      <alignment horizontal="left" vertical="center"/>
    </xf>
    <xf numFmtId="0" fontId="13" fillId="4" borderId="22" xfId="0" applyFont="1" applyFill="1" applyBorder="1" applyAlignment="1">
      <alignment horizontal="left" vertical="center"/>
    </xf>
    <xf numFmtId="0" fontId="13" fillId="4" borderId="25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0" fontId="5" fillId="3" borderId="6" xfId="0" applyFont="1" applyFill="1" applyBorder="1" applyAlignment="1">
      <alignment horizontal="center"/>
    </xf>
    <xf numFmtId="0" fontId="5" fillId="3" borderId="7" xfId="0" applyFont="1" applyFill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0" fontId="3" fillId="4" borderId="24" xfId="0" applyFont="1" applyFill="1" applyBorder="1" applyAlignment="1"/>
    <xf numFmtId="0" fontId="3" fillId="4" borderId="25" xfId="0" applyFont="1" applyFill="1" applyBorder="1" applyAlignment="1"/>
    <xf numFmtId="1" fontId="4" fillId="4" borderId="24" xfId="0" applyNumberFormat="1" applyFont="1" applyFill="1" applyBorder="1" applyAlignment="1">
      <alignment horizontal="center" vertical="center"/>
    </xf>
    <xf numFmtId="0" fontId="4" fillId="4" borderId="25" xfId="0" applyFont="1" applyFill="1" applyBorder="1" applyAlignment="1">
      <alignment horizontal="center" vertical="center"/>
    </xf>
    <xf numFmtId="0" fontId="6" fillId="4" borderId="24" xfId="0" applyFont="1" applyFill="1" applyBorder="1" applyAlignment="1">
      <alignment horizontal="center"/>
    </xf>
    <xf numFmtId="0" fontId="7" fillId="4" borderId="22" xfId="0" applyFont="1" applyFill="1" applyBorder="1"/>
    <xf numFmtId="0" fontId="7" fillId="4" borderId="25" xfId="0" applyFont="1" applyFill="1" applyBorder="1"/>
    <xf numFmtId="0" fontId="4" fillId="4" borderId="24" xfId="0" applyFont="1" applyFill="1" applyBorder="1" applyAlignment="1">
      <alignment horizontal="center"/>
    </xf>
    <xf numFmtId="0" fontId="4" fillId="4" borderId="25" xfId="0" applyFont="1" applyFill="1" applyBorder="1"/>
    <xf numFmtId="0" fontId="3" fillId="4" borderId="2" xfId="0" applyFont="1" applyFill="1" applyBorder="1" applyAlignment="1"/>
    <xf numFmtId="0" fontId="3" fillId="4" borderId="3" xfId="0" applyFont="1" applyFill="1" applyBorder="1" applyAlignment="1"/>
    <xf numFmtId="1" fontId="4" fillId="4" borderId="2" xfId="0" applyNumberFormat="1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/>
    </xf>
    <xf numFmtId="0" fontId="7" fillId="4" borderId="1" xfId="0" applyFont="1" applyFill="1" applyBorder="1"/>
    <xf numFmtId="0" fontId="7" fillId="4" borderId="3" xfId="0" applyFont="1" applyFill="1" applyBorder="1"/>
    <xf numFmtId="0" fontId="4" fillId="4" borderId="2" xfId="0" applyFont="1" applyFill="1" applyBorder="1" applyAlignment="1">
      <alignment horizontal="center"/>
    </xf>
    <xf numFmtId="0" fontId="4" fillId="4" borderId="3" xfId="0" applyFont="1" applyFill="1" applyBorder="1"/>
    <xf numFmtId="0" fontId="7" fillId="3" borderId="30" xfId="0" applyFont="1" applyFill="1" applyBorder="1" applyAlignment="1">
      <alignment horizontal="center"/>
    </xf>
    <xf numFmtId="0" fontId="7" fillId="3" borderId="36" xfId="0" applyFont="1" applyFill="1" applyBorder="1" applyAlignment="1">
      <alignment horizontal="center"/>
    </xf>
    <xf numFmtId="0" fontId="7" fillId="3" borderId="9" xfId="0" applyFont="1" applyFill="1" applyBorder="1" applyAlignment="1">
      <alignment horizontal="center"/>
    </xf>
    <xf numFmtId="0" fontId="6" fillId="3" borderId="37" xfId="0" applyFont="1" applyFill="1" applyBorder="1" applyAlignment="1">
      <alignment horizontal="center"/>
    </xf>
    <xf numFmtId="0" fontId="6" fillId="3" borderId="36" xfId="0" applyFont="1" applyFill="1" applyBorder="1" applyAlignment="1">
      <alignment horizontal="center"/>
    </xf>
    <xf numFmtId="0" fontId="6" fillId="3" borderId="9" xfId="0" applyFont="1" applyFill="1" applyBorder="1" applyAlignment="1">
      <alignment horizontal="center"/>
    </xf>
    <xf numFmtId="0" fontId="6" fillId="3" borderId="38" xfId="0" applyFont="1" applyFill="1" applyBorder="1" applyAlignment="1">
      <alignment horizontal="center"/>
    </xf>
    <xf numFmtId="0" fontId="4" fillId="0" borderId="37" xfId="0" applyFont="1" applyFill="1" applyBorder="1" applyAlignment="1">
      <alignment horizontal="center"/>
    </xf>
    <xf numFmtId="0" fontId="4" fillId="0" borderId="36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1" fontId="4" fillId="0" borderId="37" xfId="0" applyNumberFormat="1" applyFont="1" applyFill="1" applyBorder="1" applyAlignment="1">
      <alignment horizontal="center"/>
    </xf>
    <xf numFmtId="1" fontId="4" fillId="0" borderId="36" xfId="0" applyNumberFormat="1" applyFont="1" applyFill="1" applyBorder="1" applyAlignment="1">
      <alignment horizontal="center"/>
    </xf>
    <xf numFmtId="1" fontId="4" fillId="0" borderId="38" xfId="0" applyNumberFormat="1" applyFont="1" applyFill="1" applyBorder="1" applyAlignment="1">
      <alignment horizontal="center"/>
    </xf>
    <xf numFmtId="1" fontId="10" fillId="0" borderId="24" xfId="0" applyNumberFormat="1" applyFont="1" applyFill="1" applyBorder="1" applyAlignment="1">
      <alignment horizontal="center"/>
    </xf>
    <xf numFmtId="1" fontId="10" fillId="0" borderId="22" xfId="0" applyNumberFormat="1" applyFont="1" applyFill="1" applyBorder="1" applyAlignment="1">
      <alignment horizontal="center"/>
    </xf>
    <xf numFmtId="1" fontId="10" fillId="0" borderId="25" xfId="0" applyNumberFormat="1" applyFont="1" applyFill="1" applyBorder="1" applyAlignment="1">
      <alignment horizontal="center"/>
    </xf>
    <xf numFmtId="0" fontId="20" fillId="3" borderId="27" xfId="0" applyFont="1" applyFill="1" applyBorder="1" applyAlignment="1" applyProtection="1">
      <alignment horizontal="center" vertical="center"/>
      <protection locked="0"/>
    </xf>
    <xf numFmtId="0" fontId="20" fillId="3" borderId="28" xfId="0" applyFont="1" applyFill="1" applyBorder="1" applyAlignment="1" applyProtection="1">
      <alignment horizontal="center" vertical="center"/>
      <protection locked="0"/>
    </xf>
    <xf numFmtId="0" fontId="20" fillId="3" borderId="11" xfId="0" applyFont="1" applyFill="1" applyBorder="1" applyAlignment="1" applyProtection="1">
      <alignment horizontal="center" vertical="center"/>
      <protection locked="0"/>
    </xf>
    <xf numFmtId="0" fontId="5" fillId="3" borderId="2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7" fillId="3" borderId="29" xfId="0" applyFont="1" applyFill="1" applyBorder="1" applyAlignment="1">
      <alignment horizontal="center" vertical="center"/>
    </xf>
    <xf numFmtId="0" fontId="7" fillId="3" borderId="31" xfId="0" applyFont="1" applyFill="1" applyBorder="1" applyAlignment="1">
      <alignment horizontal="center" vertical="center"/>
    </xf>
    <xf numFmtId="0" fontId="7" fillId="3" borderId="32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39" xfId="0" applyFont="1" applyFill="1" applyBorder="1" applyAlignment="1">
      <alignment horizontal="center" vertical="center"/>
    </xf>
    <xf numFmtId="1" fontId="4" fillId="0" borderId="40" xfId="0" applyNumberFormat="1" applyFont="1" applyFill="1" applyBorder="1" applyAlignment="1">
      <alignment horizontal="center" vertical="center"/>
    </xf>
    <xf numFmtId="1" fontId="4" fillId="0" borderId="31" xfId="0" applyNumberFormat="1" applyFont="1" applyFill="1" applyBorder="1" applyAlignment="1">
      <alignment horizontal="center" vertical="center"/>
    </xf>
    <xf numFmtId="1" fontId="4" fillId="0" borderId="32" xfId="0" applyNumberFormat="1" applyFont="1" applyFill="1" applyBorder="1" applyAlignment="1">
      <alignment horizontal="center" vertical="center"/>
    </xf>
    <xf numFmtId="1" fontId="4" fillId="0" borderId="41" xfId="0" applyNumberFormat="1" applyFont="1" applyFill="1" applyBorder="1" applyAlignment="1">
      <alignment horizontal="center" vertical="center"/>
    </xf>
    <xf numFmtId="1" fontId="4" fillId="0" borderId="7" xfId="0" applyNumberFormat="1" applyFont="1" applyFill="1" applyBorder="1" applyAlignment="1">
      <alignment horizontal="center" vertical="center"/>
    </xf>
    <xf numFmtId="1" fontId="4" fillId="0" borderId="39" xfId="0" applyNumberFormat="1" applyFont="1" applyFill="1" applyBorder="1" applyAlignment="1">
      <alignment horizontal="center" vertical="center"/>
    </xf>
    <xf numFmtId="1" fontId="4" fillId="0" borderId="42" xfId="0" applyNumberFormat="1" applyFont="1" applyFill="1" applyBorder="1" applyAlignment="1">
      <alignment horizontal="center" vertical="center"/>
    </xf>
    <xf numFmtId="1" fontId="4" fillId="0" borderId="8" xfId="0" applyNumberFormat="1" applyFont="1" applyFill="1" applyBorder="1" applyAlignment="1">
      <alignment horizontal="center" vertical="center"/>
    </xf>
    <xf numFmtId="0" fontId="5" fillId="3" borderId="24" xfId="0" applyFont="1" applyFill="1" applyBorder="1" applyAlignment="1" applyProtection="1">
      <alignment horizontal="center"/>
      <protection locked="0"/>
    </xf>
    <xf numFmtId="0" fontId="5" fillId="3" borderId="22" xfId="0" applyFont="1" applyFill="1" applyBorder="1" applyAlignment="1" applyProtection="1">
      <alignment horizontal="center"/>
      <protection locked="0"/>
    </xf>
    <xf numFmtId="0" fontId="5" fillId="3" borderId="35" xfId="0" applyFont="1" applyFill="1" applyBorder="1" applyAlignment="1" applyProtection="1">
      <alignment horizontal="center"/>
      <protection locked="0"/>
    </xf>
    <xf numFmtId="0" fontId="20" fillId="3" borderId="30" xfId="0" applyFont="1" applyFill="1" applyBorder="1" applyAlignment="1" applyProtection="1">
      <alignment horizontal="center" vertical="center"/>
      <protection locked="0"/>
    </xf>
    <xf numFmtId="0" fontId="20" fillId="3" borderId="36" xfId="0" applyFont="1" applyFill="1" applyBorder="1" applyAlignment="1" applyProtection="1">
      <alignment horizontal="center" vertical="center"/>
      <protection locked="0"/>
    </xf>
    <xf numFmtId="0" fontId="20" fillId="3" borderId="9" xfId="0" applyFont="1" applyFill="1" applyBorder="1" applyAlignment="1" applyProtection="1">
      <alignment horizontal="center" vertical="center"/>
      <protection locked="0"/>
    </xf>
    <xf numFmtId="1" fontId="12" fillId="0" borderId="26" xfId="0" applyNumberFormat="1" applyFont="1" applyFill="1" applyBorder="1" applyAlignment="1">
      <alignment horizontal="center" vertical="center"/>
    </xf>
    <xf numFmtId="1" fontId="12" fillId="0" borderId="23" xfId="0" applyNumberFormat="1" applyFont="1" applyFill="1" applyBorder="1" applyAlignment="1">
      <alignment horizontal="center" vertical="center"/>
    </xf>
    <xf numFmtId="0" fontId="7" fillId="3" borderId="24" xfId="0" applyFont="1" applyFill="1" applyBorder="1" applyAlignment="1">
      <alignment horizontal="center"/>
    </xf>
    <xf numFmtId="0" fontId="7" fillId="3" borderId="22" xfId="0" applyFont="1" applyFill="1" applyBorder="1" applyAlignment="1">
      <alignment horizontal="center"/>
    </xf>
    <xf numFmtId="0" fontId="7" fillId="3" borderId="25" xfId="0" applyFont="1" applyFill="1" applyBorder="1" applyAlignment="1">
      <alignment horizontal="center"/>
    </xf>
    <xf numFmtId="0" fontId="12" fillId="0" borderId="29" xfId="0" applyFont="1" applyFill="1" applyBorder="1" applyAlignment="1">
      <alignment horizontal="center" vertical="center"/>
    </xf>
    <xf numFmtId="0" fontId="12" fillId="0" borderId="30" xfId="0" applyFont="1" applyFill="1" applyBorder="1" applyAlignment="1">
      <alignment vertical="center"/>
    </xf>
    <xf numFmtId="0" fontId="12" fillId="0" borderId="2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0" fontId="12" fillId="0" borderId="3" xfId="0" applyFont="1" applyFill="1" applyBorder="1" applyAlignment="1">
      <alignment horizontal="center"/>
    </xf>
    <xf numFmtId="0" fontId="12" fillId="0" borderId="4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2" fillId="0" borderId="5" xfId="0" applyFont="1" applyFill="1" applyBorder="1" applyAlignment="1">
      <alignment horizontal="center"/>
    </xf>
    <xf numFmtId="0" fontId="12" fillId="0" borderId="6" xfId="0" applyFont="1" applyFill="1" applyBorder="1" applyAlignment="1">
      <alignment horizontal="center"/>
    </xf>
    <xf numFmtId="0" fontId="12" fillId="0" borderId="7" xfId="0" applyFont="1" applyFill="1" applyBorder="1" applyAlignment="1">
      <alignment horizontal="center"/>
    </xf>
    <xf numFmtId="0" fontId="12" fillId="0" borderId="8" xfId="0" applyFont="1" applyFill="1" applyBorder="1" applyAlignment="1">
      <alignment horizontal="center"/>
    </xf>
    <xf numFmtId="0" fontId="20" fillId="3" borderId="29" xfId="0" applyFont="1" applyFill="1" applyBorder="1" applyAlignment="1" applyProtection="1">
      <alignment horizontal="center" vertical="center"/>
      <protection locked="0"/>
    </xf>
    <xf numFmtId="0" fontId="20" fillId="3" borderId="31" xfId="0" applyFont="1" applyFill="1" applyBorder="1" applyAlignment="1" applyProtection="1">
      <alignment horizontal="center" vertical="center"/>
      <protection locked="0"/>
    </xf>
    <xf numFmtId="0" fontId="20" fillId="3" borderId="32" xfId="0" applyFont="1" applyFill="1" applyBorder="1" applyAlignment="1" applyProtection="1">
      <alignment horizontal="center" vertical="center"/>
      <protection locked="0"/>
    </xf>
    <xf numFmtId="0" fontId="20" fillId="3" borderId="13" xfId="0" applyFont="1" applyFill="1" applyBorder="1" applyAlignment="1" applyProtection="1">
      <alignment horizontal="center" vertical="center"/>
      <protection locked="0"/>
    </xf>
    <xf numFmtId="0" fontId="20" fillId="3" borderId="33" xfId="0" applyFont="1" applyFill="1" applyBorder="1" applyAlignment="1" applyProtection="1">
      <alignment horizontal="center" vertical="center"/>
      <protection locked="0"/>
    </xf>
    <xf numFmtId="0" fontId="20" fillId="3" borderId="34" xfId="0" applyFont="1" applyFill="1" applyBorder="1" applyAlignment="1" applyProtection="1">
      <alignment horizontal="center" vertical="center"/>
      <protection locked="0"/>
    </xf>
    <xf numFmtId="0" fontId="19" fillId="3" borderId="24" xfId="0" applyFont="1" applyFill="1" applyBorder="1" applyAlignment="1" applyProtection="1">
      <alignment horizontal="left" vertical="center"/>
      <protection locked="0"/>
    </xf>
    <xf numFmtId="0" fontId="19" fillId="3" borderId="22" xfId="0" applyFont="1" applyFill="1" applyBorder="1" applyAlignment="1" applyProtection="1">
      <alignment horizontal="left" vertical="center"/>
      <protection locked="0"/>
    </xf>
    <xf numFmtId="0" fontId="0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14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24" fillId="9" borderId="31" xfId="0" applyFont="1" applyFill="1" applyBorder="1" applyAlignment="1">
      <alignment horizontal="center" vertical="center"/>
    </xf>
    <xf numFmtId="0" fontId="24" fillId="9" borderId="42" xfId="0" applyFont="1" applyFill="1" applyBorder="1" applyAlignment="1">
      <alignment horizontal="center" vertical="center"/>
    </xf>
    <xf numFmtId="0" fontId="24" fillId="9" borderId="36" xfId="0" applyFont="1" applyFill="1" applyBorder="1" applyAlignment="1">
      <alignment horizontal="center" vertical="center"/>
    </xf>
    <xf numFmtId="0" fontId="24" fillId="9" borderId="38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22" fillId="10" borderId="28" xfId="0" applyFont="1" applyFill="1" applyBorder="1" applyAlignment="1">
      <alignment horizontal="center"/>
    </xf>
    <xf numFmtId="0" fontId="22" fillId="10" borderId="52" xfId="0" applyFont="1" applyFill="1" applyBorder="1" applyAlignment="1">
      <alignment horizontal="center"/>
    </xf>
    <xf numFmtId="0" fontId="23" fillId="3" borderId="43" xfId="0" applyFont="1" applyFill="1" applyBorder="1" applyAlignment="1">
      <alignment horizontal="center" vertical="center" textRotation="90"/>
    </xf>
    <xf numFmtId="0" fontId="23" fillId="3" borderId="44" xfId="0" applyFont="1" applyFill="1" applyBorder="1" applyAlignment="1">
      <alignment horizontal="center" vertical="center" textRotation="90"/>
    </xf>
    <xf numFmtId="0" fontId="23" fillId="3" borderId="15" xfId="0" applyFont="1" applyFill="1" applyBorder="1" applyAlignment="1">
      <alignment horizontal="center" vertical="center" textRotation="90"/>
    </xf>
    <xf numFmtId="0" fontId="23" fillId="3" borderId="45" xfId="0" applyFont="1" applyFill="1" applyBorder="1" applyAlignment="1">
      <alignment horizontal="center" vertical="center" textRotation="90"/>
    </xf>
    <xf numFmtId="0" fontId="23" fillId="3" borderId="46" xfId="0" applyFont="1" applyFill="1" applyBorder="1" applyAlignment="1">
      <alignment horizontal="center" vertical="center" textRotation="90"/>
    </xf>
    <xf numFmtId="0" fontId="23" fillId="3" borderId="18" xfId="0" applyFont="1" applyFill="1" applyBorder="1" applyAlignment="1">
      <alignment horizontal="center" vertical="center" textRotation="90"/>
    </xf>
    <xf numFmtId="0" fontId="23" fillId="3" borderId="45" xfId="0" applyFont="1" applyFill="1" applyBorder="1" applyAlignment="1">
      <alignment horizontal="center" vertical="center"/>
    </xf>
    <xf numFmtId="0" fontId="23" fillId="3" borderId="46" xfId="0" applyFont="1" applyFill="1" applyBorder="1" applyAlignment="1">
      <alignment horizontal="center" vertical="center"/>
    </xf>
    <xf numFmtId="0" fontId="23" fillId="3" borderId="18" xfId="0" applyFont="1" applyFill="1" applyBorder="1" applyAlignment="1">
      <alignment horizontal="center" vertical="center"/>
    </xf>
    <xf numFmtId="0" fontId="24" fillId="8" borderId="1" xfId="0" applyFont="1" applyFill="1" applyBorder="1" applyAlignment="1" applyProtection="1">
      <alignment horizontal="center"/>
    </xf>
    <xf numFmtId="0" fontId="6" fillId="7" borderId="24" xfId="0" applyFont="1" applyFill="1" applyBorder="1" applyAlignment="1"/>
    <xf numFmtId="0" fontId="6" fillId="7" borderId="22" xfId="0" applyFont="1" applyFill="1" applyBorder="1" applyAlignment="1"/>
    <xf numFmtId="0" fontId="6" fillId="7" borderId="25" xfId="0" applyFont="1" applyFill="1" applyBorder="1" applyAlignment="1"/>
    <xf numFmtId="14" fontId="6" fillId="0" borderId="24" xfId="0" applyNumberFormat="1" applyFont="1" applyFill="1" applyBorder="1" applyAlignment="1">
      <alignment horizontal="left"/>
    </xf>
    <xf numFmtId="14" fontId="6" fillId="0" borderId="22" xfId="0" applyNumberFormat="1" applyFont="1" applyFill="1" applyBorder="1" applyAlignment="1">
      <alignment horizontal="left"/>
    </xf>
    <xf numFmtId="14" fontId="6" fillId="0" borderId="25" xfId="0" applyNumberFormat="1" applyFont="1" applyFill="1" applyBorder="1" applyAlignment="1">
      <alignment horizontal="left"/>
    </xf>
    <xf numFmtId="0" fontId="0" fillId="0" borderId="24" xfId="0" applyFont="1" applyFill="1" applyBorder="1" applyAlignment="1">
      <alignment horizontal="left" vertical="center" wrapText="1"/>
    </xf>
    <xf numFmtId="0" fontId="0" fillId="0" borderId="22" xfId="0" applyFont="1" applyFill="1" applyBorder="1" applyAlignment="1">
      <alignment horizontal="left" vertical="center" wrapText="1"/>
    </xf>
    <xf numFmtId="0" fontId="0" fillId="0" borderId="25" xfId="0" applyFont="1" applyFill="1" applyBorder="1" applyAlignment="1">
      <alignment horizontal="left" vertical="center" wrapText="1"/>
    </xf>
    <xf numFmtId="14" fontId="1" fillId="2" borderId="24" xfId="0" applyNumberFormat="1" applyFont="1" applyFill="1" applyBorder="1" applyAlignment="1">
      <alignment horizontal="left"/>
    </xf>
    <xf numFmtId="0" fontId="1" fillId="2" borderId="22" xfId="0" applyFont="1" applyFill="1" applyBorder="1" applyAlignment="1">
      <alignment horizontal="left"/>
    </xf>
    <xf numFmtId="0" fontId="0" fillId="0" borderId="24" xfId="0" applyFont="1" applyFill="1" applyBorder="1" applyAlignment="1"/>
    <xf numFmtId="0" fontId="0" fillId="0" borderId="22" xfId="0" applyFont="1" applyBorder="1"/>
    <xf numFmtId="0" fontId="0" fillId="0" borderId="25" xfId="0" applyFont="1" applyBorder="1"/>
    <xf numFmtId="0" fontId="0" fillId="0" borderId="24" xfId="0" applyFont="1" applyFill="1" applyBorder="1" applyAlignment="1">
      <alignment horizontal="left"/>
    </xf>
    <xf numFmtId="0" fontId="6" fillId="7" borderId="24" xfId="0" applyFont="1" applyFill="1" applyBorder="1" applyAlignment="1">
      <alignment horizontal="left"/>
    </xf>
    <xf numFmtId="0" fontId="6" fillId="7" borderId="22" xfId="0" applyFont="1" applyFill="1" applyBorder="1" applyAlignment="1">
      <alignment horizontal="left"/>
    </xf>
    <xf numFmtId="0" fontId="6" fillId="7" borderId="25" xfId="0" applyFont="1" applyFill="1" applyBorder="1" applyAlignment="1">
      <alignment horizontal="left"/>
    </xf>
    <xf numFmtId="0" fontId="3" fillId="5" borderId="24" xfId="0" applyFont="1" applyFill="1" applyBorder="1" applyAlignment="1"/>
    <xf numFmtId="0" fontId="3" fillId="5" borderId="25" xfId="0" applyFont="1" applyFill="1" applyBorder="1" applyAlignment="1"/>
    <xf numFmtId="1" fontId="4" fillId="0" borderId="24" xfId="0" applyNumberFormat="1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/>
    </xf>
    <xf numFmtId="0" fontId="4" fillId="0" borderId="24" xfId="0" applyFont="1" applyFill="1" applyBorder="1" applyAlignment="1">
      <alignment horizontal="center"/>
    </xf>
    <xf numFmtId="0" fontId="4" fillId="0" borderId="25" xfId="0" applyFont="1" applyFill="1" applyBorder="1" applyAlignment="1">
      <alignment horizontal="center"/>
    </xf>
    <xf numFmtId="0" fontId="33" fillId="6" borderId="24" xfId="0" applyFont="1" applyFill="1" applyBorder="1" applyAlignment="1">
      <alignment horizontal="center"/>
    </xf>
    <xf numFmtId="0" fontId="33" fillId="6" borderId="22" xfId="0" applyFont="1" applyFill="1" applyBorder="1" applyAlignment="1">
      <alignment horizontal="center"/>
    </xf>
    <xf numFmtId="0" fontId="33" fillId="6" borderId="25" xfId="0" applyFont="1" applyFill="1" applyBorder="1" applyAlignment="1">
      <alignment horizontal="center"/>
    </xf>
    <xf numFmtId="0" fontId="4" fillId="0" borderId="25" xfId="0" applyFont="1" applyFill="1" applyBorder="1"/>
    <xf numFmtId="0" fontId="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0" fontId="3" fillId="5" borderId="2" xfId="0" applyFont="1" applyFill="1" applyBorder="1" applyAlignment="1"/>
    <xf numFmtId="0" fontId="3" fillId="5" borderId="3" xfId="0" applyFont="1" applyFill="1" applyBorder="1" applyAlignment="1"/>
    <xf numFmtId="1" fontId="4" fillId="0" borderId="2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/>
    </xf>
    <xf numFmtId="0" fontId="7" fillId="0" borderId="1" xfId="0" applyFont="1" applyFill="1" applyBorder="1"/>
    <xf numFmtId="0" fontId="7" fillId="0" borderId="3" xfId="0" applyFont="1" applyFill="1" applyBorder="1"/>
    <xf numFmtId="0" fontId="19" fillId="3" borderId="25" xfId="0" applyFont="1" applyFill="1" applyBorder="1" applyAlignment="1" applyProtection="1">
      <alignment horizontal="left" vertical="center"/>
      <protection locked="0"/>
    </xf>
    <xf numFmtId="0" fontId="12" fillId="0" borderId="2" xfId="0" applyFont="1" applyFill="1" applyBorder="1" applyAlignment="1" applyProtection="1">
      <alignment horizontal="center"/>
    </xf>
    <xf numFmtId="0" fontId="12" fillId="0" borderId="1" xfId="0" applyFont="1" applyFill="1" applyBorder="1" applyAlignment="1" applyProtection="1">
      <alignment horizontal="center"/>
    </xf>
    <xf numFmtId="0" fontId="12" fillId="0" borderId="3" xfId="0" applyFont="1" applyFill="1" applyBorder="1" applyAlignment="1" applyProtection="1">
      <alignment horizontal="center"/>
    </xf>
    <xf numFmtId="0" fontId="12" fillId="0" borderId="4" xfId="0" applyFont="1" applyFill="1" applyBorder="1" applyAlignment="1" applyProtection="1">
      <alignment horizontal="center"/>
    </xf>
    <xf numFmtId="0" fontId="12" fillId="0" borderId="0" xfId="0" applyFont="1" applyFill="1" applyBorder="1" applyAlignment="1" applyProtection="1">
      <alignment horizontal="center"/>
    </xf>
    <xf numFmtId="0" fontId="12" fillId="0" borderId="5" xfId="0" applyFont="1" applyFill="1" applyBorder="1" applyAlignment="1" applyProtection="1">
      <alignment horizontal="center"/>
    </xf>
    <xf numFmtId="0" fontId="12" fillId="0" borderId="6" xfId="0" applyFont="1" applyFill="1" applyBorder="1" applyAlignment="1" applyProtection="1">
      <alignment horizontal="center"/>
    </xf>
    <xf numFmtId="0" fontId="12" fillId="0" borderId="7" xfId="0" applyFont="1" applyFill="1" applyBorder="1" applyAlignment="1" applyProtection="1">
      <alignment horizontal="center"/>
    </xf>
    <xf numFmtId="0" fontId="12" fillId="0" borderId="8" xfId="0" applyFont="1" applyFill="1" applyBorder="1" applyAlignment="1" applyProtection="1">
      <alignment horizontal="center"/>
    </xf>
    <xf numFmtId="0" fontId="6" fillId="4" borderId="30" xfId="0" applyFont="1" applyFill="1" applyBorder="1" applyAlignment="1">
      <alignment horizontal="center"/>
    </xf>
    <xf numFmtId="0" fontId="6" fillId="4" borderId="36" xfId="0" applyFont="1" applyFill="1" applyBorder="1" applyAlignment="1">
      <alignment horizontal="center"/>
    </xf>
    <xf numFmtId="0" fontId="6" fillId="4" borderId="9" xfId="0" applyFont="1" applyFill="1" applyBorder="1" applyAlignment="1">
      <alignment horizontal="center"/>
    </xf>
    <xf numFmtId="0" fontId="26" fillId="4" borderId="27" xfId="0" applyFont="1" applyFill="1" applyBorder="1" applyAlignment="1" applyProtection="1">
      <alignment horizontal="center" vertical="center"/>
      <protection locked="0"/>
    </xf>
    <xf numFmtId="0" fontId="26" fillId="4" borderId="28" xfId="0" applyFont="1" applyFill="1" applyBorder="1" applyAlignment="1" applyProtection="1">
      <alignment horizontal="center" vertical="center"/>
      <protection locked="0"/>
    </xf>
    <xf numFmtId="0" fontId="26" fillId="4" borderId="11" xfId="0" applyFont="1" applyFill="1" applyBorder="1" applyAlignment="1" applyProtection="1">
      <alignment horizontal="center" vertical="center"/>
      <protection locked="0"/>
    </xf>
    <xf numFmtId="0" fontId="8" fillId="0" borderId="29" xfId="0" applyFont="1" applyFill="1" applyBorder="1" applyAlignment="1">
      <alignment horizontal="center" vertical="center"/>
    </xf>
    <xf numFmtId="0" fontId="7" fillId="0" borderId="30" xfId="0" applyFont="1" applyFill="1" applyBorder="1" applyAlignment="1">
      <alignment vertical="center"/>
    </xf>
    <xf numFmtId="0" fontId="26" fillId="4" borderId="29" xfId="0" applyFont="1" applyFill="1" applyBorder="1" applyAlignment="1" applyProtection="1">
      <alignment horizontal="center" vertical="center"/>
      <protection locked="0"/>
    </xf>
    <xf numFmtId="0" fontId="26" fillId="4" borderId="31" xfId="0" applyFont="1" applyFill="1" applyBorder="1" applyAlignment="1" applyProtection="1">
      <alignment horizontal="center" vertical="center"/>
      <protection locked="0"/>
    </xf>
    <xf numFmtId="0" fontId="26" fillId="4" borderId="32" xfId="0" applyFont="1" applyFill="1" applyBorder="1" applyAlignment="1" applyProtection="1">
      <alignment horizontal="center" vertical="center"/>
      <protection locked="0"/>
    </xf>
    <xf numFmtId="0" fontId="26" fillId="4" borderId="13" xfId="0" applyFont="1" applyFill="1" applyBorder="1" applyAlignment="1" applyProtection="1">
      <alignment horizontal="center" vertical="center"/>
      <protection locked="0"/>
    </xf>
    <xf numFmtId="0" fontId="26" fillId="4" borderId="33" xfId="0" applyFont="1" applyFill="1" applyBorder="1" applyAlignment="1" applyProtection="1">
      <alignment horizontal="center" vertical="center"/>
      <protection locked="0"/>
    </xf>
    <xf numFmtId="0" fontId="26" fillId="4" borderId="34" xfId="0" applyFont="1" applyFill="1" applyBorder="1" applyAlignment="1" applyProtection="1">
      <alignment horizontal="center" vertical="center"/>
      <protection locked="0"/>
    </xf>
    <xf numFmtId="0" fontId="5" fillId="4" borderId="2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6" fillId="4" borderId="29" xfId="0" applyFont="1" applyFill="1" applyBorder="1" applyAlignment="1">
      <alignment horizontal="center" vertical="center"/>
    </xf>
    <xf numFmtId="0" fontId="6" fillId="4" borderId="31" xfId="0" applyFont="1" applyFill="1" applyBorder="1" applyAlignment="1">
      <alignment horizontal="center" vertical="center"/>
    </xf>
    <xf numFmtId="0" fontId="6" fillId="4" borderId="32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6" fillId="4" borderId="39" xfId="0" applyFont="1" applyFill="1" applyBorder="1" applyAlignment="1">
      <alignment horizontal="center" vertical="center"/>
    </xf>
    <xf numFmtId="0" fontId="6" fillId="4" borderId="37" xfId="0" applyFont="1" applyFill="1" applyBorder="1" applyAlignment="1">
      <alignment horizontal="center"/>
    </xf>
    <xf numFmtId="0" fontId="6" fillId="4" borderId="38" xfId="0" applyFont="1" applyFill="1" applyBorder="1" applyAlignment="1">
      <alignment horizontal="center"/>
    </xf>
    <xf numFmtId="0" fontId="3" fillId="4" borderId="24" xfId="0" applyFont="1" applyFill="1" applyBorder="1" applyAlignment="1" applyProtection="1">
      <alignment horizontal="center"/>
      <protection locked="0"/>
    </xf>
    <xf numFmtId="0" fontId="3" fillId="4" borderId="22" xfId="0" applyFont="1" applyFill="1" applyBorder="1" applyAlignment="1" applyProtection="1">
      <alignment horizontal="center"/>
      <protection locked="0"/>
    </xf>
    <xf numFmtId="0" fontId="3" fillId="4" borderId="35" xfId="0" applyFont="1" applyFill="1" applyBorder="1" applyAlignment="1" applyProtection="1">
      <alignment horizontal="center"/>
      <protection locked="0"/>
    </xf>
    <xf numFmtId="0" fontId="26" fillId="4" borderId="30" xfId="0" applyFont="1" applyFill="1" applyBorder="1" applyAlignment="1" applyProtection="1">
      <alignment horizontal="center" vertical="center"/>
      <protection locked="0"/>
    </xf>
    <xf numFmtId="0" fontId="26" fillId="4" borderId="36" xfId="0" applyFont="1" applyFill="1" applyBorder="1" applyAlignment="1" applyProtection="1">
      <alignment horizontal="center" vertical="center"/>
      <protection locked="0"/>
    </xf>
    <xf numFmtId="0" fontId="26" fillId="4" borderId="9" xfId="0" applyFont="1" applyFill="1" applyBorder="1" applyAlignment="1" applyProtection="1">
      <alignment horizontal="center" vertical="center"/>
      <protection locked="0"/>
    </xf>
    <xf numFmtId="1" fontId="8" fillId="0" borderId="26" xfId="0" applyNumberFormat="1" applyFont="1" applyFill="1" applyBorder="1" applyAlignment="1">
      <alignment horizontal="center" vertical="center"/>
    </xf>
    <xf numFmtId="1" fontId="8" fillId="0" borderId="23" xfId="0" applyNumberFormat="1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/>
    </xf>
    <xf numFmtId="0" fontId="34" fillId="6" borderId="2" xfId="0" applyFont="1" applyFill="1" applyBorder="1" applyAlignment="1">
      <alignment horizontal="center" vertical="center"/>
    </xf>
    <xf numFmtId="0" fontId="34" fillId="6" borderId="1" xfId="0" applyFont="1" applyFill="1" applyBorder="1" applyAlignment="1">
      <alignment horizontal="center" vertical="center"/>
    </xf>
    <xf numFmtId="0" fontId="34" fillId="6" borderId="3" xfId="0" applyFont="1" applyFill="1" applyBorder="1" applyAlignment="1">
      <alignment horizontal="center" vertical="center"/>
    </xf>
    <xf numFmtId="0" fontId="34" fillId="6" borderId="6" xfId="0" applyFont="1" applyFill="1" applyBorder="1" applyAlignment="1">
      <alignment horizontal="center" vertical="center"/>
    </xf>
    <xf numFmtId="0" fontId="34" fillId="6" borderId="7" xfId="0" applyFont="1" applyFill="1" applyBorder="1" applyAlignment="1">
      <alignment horizontal="center" vertical="center"/>
    </xf>
    <xf numFmtId="0" fontId="34" fillId="6" borderId="8" xfId="0" applyFont="1" applyFill="1" applyBorder="1" applyAlignment="1">
      <alignment horizontal="center" vertical="center"/>
    </xf>
    <xf numFmtId="0" fontId="23" fillId="3" borderId="47" xfId="0" applyFont="1" applyFill="1" applyBorder="1" applyAlignment="1">
      <alignment horizontal="center" vertical="center"/>
    </xf>
    <xf numFmtId="0" fontId="23" fillId="3" borderId="48" xfId="0" applyFont="1" applyFill="1" applyBorder="1" applyAlignment="1">
      <alignment horizontal="center" vertical="center"/>
    </xf>
    <xf numFmtId="0" fontId="23" fillId="3" borderId="37" xfId="0" applyFont="1" applyFill="1" applyBorder="1" applyAlignment="1">
      <alignment horizontal="center" vertical="center"/>
    </xf>
    <xf numFmtId="0" fontId="24" fillId="9" borderId="47" xfId="0" applyFont="1" applyFill="1" applyBorder="1" applyAlignment="1" applyProtection="1">
      <alignment horizontal="center"/>
    </xf>
    <xf numFmtId="0" fontId="24" fillId="9" borderId="1" xfId="0" applyFont="1" applyFill="1" applyBorder="1" applyAlignment="1" applyProtection="1">
      <alignment horizontal="center"/>
    </xf>
    <xf numFmtId="0" fontId="19" fillId="5" borderId="37" xfId="0" applyFont="1" applyFill="1" applyBorder="1" applyAlignment="1">
      <alignment horizontal="center"/>
    </xf>
    <xf numFmtId="0" fontId="21" fillId="5" borderId="36" xfId="0" applyFont="1" applyFill="1" applyBorder="1" applyAlignment="1">
      <alignment horizontal="center"/>
    </xf>
    <xf numFmtId="0" fontId="22" fillId="6" borderId="12" xfId="0" applyFont="1" applyFill="1" applyBorder="1" applyAlignment="1">
      <alignment horizontal="center"/>
    </xf>
    <xf numFmtId="0" fontId="22" fillId="6" borderId="28" xfId="0" applyFont="1" applyFill="1" applyBorder="1" applyAlignment="1">
      <alignment horizontal="center"/>
    </xf>
    <xf numFmtId="0" fontId="3" fillId="13" borderId="6" xfId="0" applyFont="1" applyFill="1" applyBorder="1" applyAlignment="1">
      <alignment horizontal="center" vertical="center"/>
    </xf>
    <xf numFmtId="0" fontId="3" fillId="13" borderId="7" xfId="0" applyFont="1" applyFill="1" applyBorder="1" applyAlignment="1">
      <alignment horizontal="center" vertical="center"/>
    </xf>
    <xf numFmtId="0" fontId="3" fillId="13" borderId="8" xfId="0" applyFont="1" applyFill="1" applyBorder="1" applyAlignment="1">
      <alignment horizontal="center" vertical="center"/>
    </xf>
    <xf numFmtId="0" fontId="0" fillId="13" borderId="24" xfId="0" applyFont="1" applyFill="1" applyBorder="1" applyAlignment="1">
      <alignment horizontal="center" vertical="center" wrapText="1"/>
    </xf>
    <xf numFmtId="0" fontId="0" fillId="13" borderId="22" xfId="0" applyFont="1" applyFill="1" applyBorder="1" applyAlignment="1">
      <alignment horizontal="center" vertical="center" wrapText="1"/>
    </xf>
    <xf numFmtId="0" fontId="0" fillId="13" borderId="25" xfId="0" applyFont="1" applyFill="1" applyBorder="1" applyAlignment="1">
      <alignment horizontal="center" vertical="center" wrapText="1"/>
    </xf>
    <xf numFmtId="0" fontId="0" fillId="13" borderId="6" xfId="0" applyFont="1" applyFill="1" applyBorder="1" applyAlignment="1">
      <alignment horizontal="center" vertical="center"/>
    </xf>
    <xf numFmtId="0" fontId="0" fillId="13" borderId="7" xfId="0" applyFont="1" applyFill="1" applyBorder="1" applyAlignment="1">
      <alignment horizontal="center" vertical="center"/>
    </xf>
    <xf numFmtId="0" fontId="0" fillId="13" borderId="8" xfId="0" applyFont="1" applyFill="1" applyBorder="1" applyAlignment="1">
      <alignment horizontal="center" vertical="center"/>
    </xf>
    <xf numFmtId="0" fontId="5" fillId="11" borderId="24" xfId="0" applyFont="1" applyFill="1" applyBorder="1" applyAlignment="1">
      <alignment horizontal="center" vertical="center"/>
    </xf>
    <xf numFmtId="0" fontId="5" fillId="11" borderId="22" xfId="0" applyFont="1" applyFill="1" applyBorder="1" applyAlignment="1">
      <alignment horizontal="center" vertical="center"/>
    </xf>
    <xf numFmtId="0" fontId="5" fillId="11" borderId="25" xfId="0" applyFont="1" applyFill="1" applyBorder="1" applyAlignment="1">
      <alignment horizontal="center" vertical="center"/>
    </xf>
    <xf numFmtId="0" fontId="3" fillId="13" borderId="24" xfId="0" applyFont="1" applyFill="1" applyBorder="1" applyAlignment="1">
      <alignment horizontal="center" vertical="center"/>
    </xf>
    <xf numFmtId="0" fontId="3" fillId="13" borderId="22" xfId="0" applyFont="1" applyFill="1" applyBorder="1" applyAlignment="1">
      <alignment horizontal="center" vertical="center"/>
    </xf>
    <xf numFmtId="0" fontId="3" fillId="13" borderId="25" xfId="0" applyFont="1" applyFill="1" applyBorder="1" applyAlignment="1">
      <alignment horizontal="center" vertical="center"/>
    </xf>
    <xf numFmtId="0" fontId="13" fillId="13" borderId="24" xfId="0" applyFont="1" applyFill="1" applyBorder="1" applyAlignment="1">
      <alignment horizontal="left" vertical="center"/>
    </xf>
    <xf numFmtId="0" fontId="13" fillId="13" borderId="22" xfId="0" applyFont="1" applyFill="1" applyBorder="1" applyAlignment="1">
      <alignment horizontal="left" vertical="center"/>
    </xf>
    <xf numFmtId="0" fontId="13" fillId="13" borderId="25" xfId="0" applyFont="1" applyFill="1" applyBorder="1" applyAlignment="1">
      <alignment horizontal="left" vertical="center"/>
    </xf>
    <xf numFmtId="0" fontId="25" fillId="6" borderId="24" xfId="0" applyFont="1" applyFill="1" applyBorder="1" applyAlignment="1">
      <alignment horizontal="center"/>
    </xf>
    <xf numFmtId="0" fontId="25" fillId="6" borderId="22" xfId="0" applyFont="1" applyFill="1" applyBorder="1" applyAlignment="1">
      <alignment horizontal="center"/>
    </xf>
    <xf numFmtId="0" fontId="25" fillId="6" borderId="25" xfId="0" applyFont="1" applyFill="1" applyBorder="1" applyAlignment="1">
      <alignment horizontal="center"/>
    </xf>
    <xf numFmtId="0" fontId="4" fillId="5" borderId="24" xfId="0" applyFont="1" applyFill="1" applyBorder="1" applyAlignment="1"/>
    <xf numFmtId="0" fontId="4" fillId="5" borderId="25" xfId="0" applyFont="1" applyFill="1" applyBorder="1" applyAlignment="1"/>
    <xf numFmtId="0" fontId="6" fillId="12" borderId="24" xfId="0" applyFont="1" applyFill="1" applyBorder="1" applyAlignment="1">
      <alignment horizontal="center"/>
    </xf>
    <xf numFmtId="0" fontId="7" fillId="12" borderId="22" xfId="0" applyFont="1" applyFill="1" applyBorder="1"/>
    <xf numFmtId="0" fontId="7" fillId="12" borderId="25" xfId="0" applyFont="1" applyFill="1" applyBorder="1"/>
    <xf numFmtId="0" fontId="4" fillId="12" borderId="24" xfId="0" applyFont="1" applyFill="1" applyBorder="1" applyAlignment="1">
      <alignment horizontal="center"/>
    </xf>
    <xf numFmtId="0" fontId="4" fillId="12" borderId="25" xfId="0" applyFont="1" applyFill="1" applyBorder="1"/>
    <xf numFmtId="0" fontId="3" fillId="12" borderId="24" xfId="0" applyFont="1" applyFill="1" applyBorder="1" applyAlignment="1"/>
    <xf numFmtId="0" fontId="3" fillId="12" borderId="25" xfId="0" applyFont="1" applyFill="1" applyBorder="1" applyAlignment="1"/>
    <xf numFmtId="1" fontId="4" fillId="12" borderId="24" xfId="0" applyNumberFormat="1" applyFont="1" applyFill="1" applyBorder="1" applyAlignment="1">
      <alignment horizontal="center" vertical="center"/>
    </xf>
    <xf numFmtId="0" fontId="4" fillId="12" borderId="25" xfId="0" applyFont="1" applyFill="1" applyBorder="1" applyAlignment="1">
      <alignment horizontal="center" vertical="center"/>
    </xf>
    <xf numFmtId="0" fontId="6" fillId="12" borderId="2" xfId="0" applyFont="1" applyFill="1" applyBorder="1" applyAlignment="1">
      <alignment horizontal="center"/>
    </xf>
    <xf numFmtId="0" fontId="7" fillId="12" borderId="1" xfId="0" applyFont="1" applyFill="1" applyBorder="1"/>
    <xf numFmtId="0" fontId="7" fillId="12" borderId="3" xfId="0" applyFont="1" applyFill="1" applyBorder="1"/>
    <xf numFmtId="0" fontId="4" fillId="12" borderId="2" xfId="0" applyFont="1" applyFill="1" applyBorder="1" applyAlignment="1">
      <alignment horizontal="center"/>
    </xf>
    <xf numFmtId="0" fontId="4" fillId="12" borderId="3" xfId="0" applyFont="1" applyFill="1" applyBorder="1"/>
    <xf numFmtId="0" fontId="5" fillId="6" borderId="6" xfId="0" applyFont="1" applyFill="1" applyBorder="1" applyAlignment="1">
      <alignment horizontal="center"/>
    </xf>
    <xf numFmtId="0" fontId="5" fillId="6" borderId="7" xfId="0" applyFont="1" applyFill="1" applyBorder="1" applyAlignment="1">
      <alignment horizontal="center"/>
    </xf>
    <xf numFmtId="0" fontId="5" fillId="6" borderId="8" xfId="0" applyFont="1" applyFill="1" applyBorder="1" applyAlignment="1">
      <alignment horizontal="center"/>
    </xf>
    <xf numFmtId="0" fontId="20" fillId="6" borderId="27" xfId="0" applyFont="1" applyFill="1" applyBorder="1" applyAlignment="1" applyProtection="1">
      <alignment horizontal="center" vertical="center"/>
      <protection locked="0"/>
    </xf>
    <xf numFmtId="0" fontId="20" fillId="6" borderId="28" xfId="0" applyFont="1" applyFill="1" applyBorder="1" applyAlignment="1" applyProtection="1">
      <alignment horizontal="center" vertical="center"/>
      <protection locked="0"/>
    </xf>
    <xf numFmtId="0" fontId="20" fillId="6" borderId="11" xfId="0" applyFont="1" applyFill="1" applyBorder="1" applyAlignment="1" applyProtection="1">
      <alignment horizontal="center" vertical="center"/>
      <protection locked="0"/>
    </xf>
    <xf numFmtId="0" fontId="20" fillId="6" borderId="29" xfId="0" applyFont="1" applyFill="1" applyBorder="1" applyAlignment="1" applyProtection="1">
      <alignment horizontal="center" vertical="center"/>
      <protection locked="0"/>
    </xf>
    <xf numFmtId="0" fontId="20" fillId="6" borderId="31" xfId="0" applyFont="1" applyFill="1" applyBorder="1" applyAlignment="1" applyProtection="1">
      <alignment horizontal="center" vertical="center"/>
      <protection locked="0"/>
    </xf>
    <xf numFmtId="0" fontId="20" fillId="6" borderId="32" xfId="0" applyFont="1" applyFill="1" applyBorder="1" applyAlignment="1" applyProtection="1">
      <alignment horizontal="center" vertical="center"/>
      <protection locked="0"/>
    </xf>
    <xf numFmtId="0" fontId="20" fillId="6" borderId="13" xfId="0" applyFont="1" applyFill="1" applyBorder="1" applyAlignment="1" applyProtection="1">
      <alignment horizontal="center" vertical="center"/>
      <protection locked="0"/>
    </xf>
    <xf numFmtId="0" fontId="20" fillId="6" borderId="33" xfId="0" applyFont="1" applyFill="1" applyBorder="1" applyAlignment="1" applyProtection="1">
      <alignment horizontal="center" vertical="center"/>
      <protection locked="0"/>
    </xf>
    <xf numFmtId="0" fontId="20" fillId="6" borderId="34" xfId="0" applyFont="1" applyFill="1" applyBorder="1" applyAlignment="1" applyProtection="1">
      <alignment horizontal="center" vertical="center"/>
      <protection locked="0"/>
    </xf>
    <xf numFmtId="1" fontId="5" fillId="0" borderId="37" xfId="0" applyNumberFormat="1" applyFont="1" applyFill="1" applyBorder="1" applyAlignment="1">
      <alignment horizontal="center"/>
    </xf>
    <xf numFmtId="1" fontId="5" fillId="0" borderId="36" xfId="0" applyNumberFormat="1" applyFont="1" applyFill="1" applyBorder="1" applyAlignment="1">
      <alignment horizontal="center"/>
    </xf>
    <xf numFmtId="1" fontId="5" fillId="0" borderId="38" xfId="0" applyNumberFormat="1" applyFont="1" applyFill="1" applyBorder="1" applyAlignment="1">
      <alignment horizontal="center"/>
    </xf>
    <xf numFmtId="0" fontId="7" fillId="5" borderId="30" xfId="0" applyFont="1" applyFill="1" applyBorder="1" applyAlignment="1">
      <alignment horizontal="center"/>
    </xf>
    <xf numFmtId="0" fontId="7" fillId="5" borderId="36" xfId="0" applyFont="1" applyFill="1" applyBorder="1" applyAlignment="1">
      <alignment horizontal="center"/>
    </xf>
    <xf numFmtId="0" fontId="7" fillId="5" borderId="9" xfId="0" applyFont="1" applyFill="1" applyBorder="1" applyAlignment="1">
      <alignment horizontal="center"/>
    </xf>
    <xf numFmtId="0" fontId="5" fillId="0" borderId="36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5" fillId="0" borderId="37" xfId="0" applyFont="1" applyFill="1" applyBorder="1" applyAlignment="1">
      <alignment horizontal="center"/>
    </xf>
    <xf numFmtId="0" fontId="7" fillId="5" borderId="29" xfId="0" applyFont="1" applyFill="1" applyBorder="1" applyAlignment="1">
      <alignment horizontal="center" vertical="center"/>
    </xf>
    <xf numFmtId="0" fontId="7" fillId="5" borderId="31" xfId="0" applyFont="1" applyFill="1" applyBorder="1" applyAlignment="1">
      <alignment horizontal="center" vertical="center"/>
    </xf>
    <xf numFmtId="0" fontId="7" fillId="5" borderId="32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7" fillId="5" borderId="7" xfId="0" applyFont="1" applyFill="1" applyBorder="1" applyAlignment="1">
      <alignment horizontal="center" vertical="center"/>
    </xf>
    <xf numFmtId="0" fontId="7" fillId="5" borderId="39" xfId="0" applyFont="1" applyFill="1" applyBorder="1" applyAlignment="1">
      <alignment horizontal="center" vertical="center"/>
    </xf>
    <xf numFmtId="1" fontId="5" fillId="0" borderId="40" xfId="0" applyNumberFormat="1" applyFont="1" applyFill="1" applyBorder="1" applyAlignment="1">
      <alignment horizontal="center" vertical="center"/>
    </xf>
    <xf numFmtId="1" fontId="5" fillId="0" borderId="31" xfId="0" applyNumberFormat="1" applyFont="1" applyFill="1" applyBorder="1" applyAlignment="1">
      <alignment horizontal="center" vertical="center"/>
    </xf>
    <xf numFmtId="1" fontId="5" fillId="0" borderId="32" xfId="0" applyNumberFormat="1" applyFont="1" applyFill="1" applyBorder="1" applyAlignment="1">
      <alignment horizontal="center" vertical="center"/>
    </xf>
    <xf numFmtId="1" fontId="5" fillId="0" borderId="41" xfId="0" applyNumberFormat="1" applyFont="1" applyFill="1" applyBorder="1" applyAlignment="1">
      <alignment horizontal="center" vertical="center"/>
    </xf>
    <xf numFmtId="1" fontId="5" fillId="0" borderId="7" xfId="0" applyNumberFormat="1" applyFont="1" applyFill="1" applyBorder="1" applyAlignment="1">
      <alignment horizontal="center" vertical="center"/>
    </xf>
    <xf numFmtId="1" fontId="5" fillId="0" borderId="39" xfId="0" applyNumberFormat="1" applyFont="1" applyFill="1" applyBorder="1" applyAlignment="1">
      <alignment horizontal="center" vertical="center"/>
    </xf>
    <xf numFmtId="1" fontId="5" fillId="0" borderId="42" xfId="0" applyNumberFormat="1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 vertical="center"/>
    </xf>
    <xf numFmtId="0" fontId="7" fillId="10" borderId="24" xfId="0" applyFont="1" applyFill="1" applyBorder="1" applyAlignment="1">
      <alignment horizontal="center"/>
    </xf>
    <xf numFmtId="0" fontId="7" fillId="10" borderId="22" xfId="0" applyFont="1" applyFill="1" applyBorder="1" applyAlignment="1">
      <alignment horizontal="center"/>
    </xf>
    <xf numFmtId="0" fontId="7" fillId="10" borderId="25" xfId="0" applyFont="1" applyFill="1" applyBorder="1" applyAlignment="1">
      <alignment horizontal="center"/>
    </xf>
    <xf numFmtId="1" fontId="5" fillId="0" borderId="24" xfId="0" applyNumberFormat="1" applyFont="1" applyFill="1" applyBorder="1" applyAlignment="1">
      <alignment horizontal="center"/>
    </xf>
    <xf numFmtId="1" fontId="5" fillId="0" borderId="22" xfId="0" applyNumberFormat="1" applyFont="1" applyFill="1" applyBorder="1" applyAlignment="1">
      <alignment horizontal="center"/>
    </xf>
    <xf numFmtId="1" fontId="5" fillId="0" borderId="25" xfId="0" applyNumberFormat="1" applyFont="1" applyFill="1" applyBorder="1" applyAlignment="1">
      <alignment horizontal="center"/>
    </xf>
    <xf numFmtId="0" fontId="5" fillId="6" borderId="24" xfId="0" applyFont="1" applyFill="1" applyBorder="1" applyAlignment="1" applyProtection="1">
      <alignment horizontal="center"/>
      <protection locked="0"/>
    </xf>
    <xf numFmtId="0" fontId="5" fillId="6" borderId="22" xfId="0" applyFont="1" applyFill="1" applyBorder="1" applyAlignment="1" applyProtection="1">
      <alignment horizontal="center"/>
      <protection locked="0"/>
    </xf>
    <xf numFmtId="0" fontId="5" fillId="6" borderId="35" xfId="0" applyFont="1" applyFill="1" applyBorder="1" applyAlignment="1" applyProtection="1">
      <alignment horizontal="center"/>
      <protection locked="0"/>
    </xf>
    <xf numFmtId="0" fontId="20" fillId="6" borderId="30" xfId="0" applyFont="1" applyFill="1" applyBorder="1" applyAlignment="1" applyProtection="1">
      <alignment horizontal="center" vertical="center"/>
      <protection locked="0"/>
    </xf>
    <xf numFmtId="0" fontId="20" fillId="6" borderId="36" xfId="0" applyFont="1" applyFill="1" applyBorder="1" applyAlignment="1" applyProtection="1">
      <alignment horizontal="center" vertical="center"/>
      <protection locked="0"/>
    </xf>
    <xf numFmtId="0" fontId="20" fillId="6" borderId="9" xfId="0" applyFont="1" applyFill="1" applyBorder="1" applyAlignment="1" applyProtection="1">
      <alignment horizontal="center" vertical="center"/>
      <protection locked="0"/>
    </xf>
    <xf numFmtId="0" fontId="5" fillId="11" borderId="6" xfId="0" applyFont="1" applyFill="1" applyBorder="1" applyAlignment="1">
      <alignment horizontal="center" vertical="center"/>
    </xf>
    <xf numFmtId="0" fontId="5" fillId="11" borderId="7" xfId="0" applyFont="1" applyFill="1" applyBorder="1" applyAlignment="1">
      <alignment horizontal="center" vertical="center"/>
    </xf>
    <xf numFmtId="0" fontId="5" fillId="11" borderId="8" xfId="0" applyFont="1" applyFill="1" applyBorder="1" applyAlignment="1">
      <alignment horizontal="center" vertical="center"/>
    </xf>
    <xf numFmtId="0" fontId="3" fillId="12" borderId="2" xfId="0" applyFont="1" applyFill="1" applyBorder="1" applyAlignment="1"/>
    <xf numFmtId="0" fontId="3" fillId="12" borderId="3" xfId="0" applyFont="1" applyFill="1" applyBorder="1" applyAlignment="1"/>
    <xf numFmtId="1" fontId="4" fillId="12" borderId="2" xfId="0" applyNumberFormat="1" applyFont="1" applyFill="1" applyBorder="1" applyAlignment="1">
      <alignment horizontal="center" vertical="center"/>
    </xf>
    <xf numFmtId="0" fontId="4" fillId="12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r-TR"/>
  <c:chart>
    <c:plotArea>
      <c:layout>
        <c:manualLayout>
          <c:layoutTarget val="inner"/>
          <c:xMode val="edge"/>
          <c:yMode val="edge"/>
          <c:x val="6.6398390342052319E-2"/>
          <c:y val="7.9787234042553223E-2"/>
          <c:w val="0.92555331991951706"/>
          <c:h val="0.8457446808510638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'10-D'!$K$9:$K$45</c:f>
              <c:numCache>
                <c:formatCode>General</c:formatCode>
                <c:ptCount val="37"/>
                <c:pt idx="0">
                  <c:v>90</c:v>
                </c:pt>
                <c:pt idx="1">
                  <c:v>70</c:v>
                </c:pt>
                <c:pt idx="2">
                  <c:v>59</c:v>
                </c:pt>
                <c:pt idx="3">
                  <c:v>62</c:v>
                </c:pt>
                <c:pt idx="4">
                  <c:v>73</c:v>
                </c:pt>
                <c:pt idx="5">
                  <c:v>55</c:v>
                </c:pt>
                <c:pt idx="6">
                  <c:v>72</c:v>
                </c:pt>
                <c:pt idx="7">
                  <c:v>60</c:v>
                </c:pt>
                <c:pt idx="8">
                  <c:v>55</c:v>
                </c:pt>
                <c:pt idx="9">
                  <c:v>80</c:v>
                </c:pt>
                <c:pt idx="10">
                  <c:v>61</c:v>
                </c:pt>
                <c:pt idx="11">
                  <c:v>92</c:v>
                </c:pt>
                <c:pt idx="12">
                  <c:v>71</c:v>
                </c:pt>
                <c:pt idx="13">
                  <c:v>50</c:v>
                </c:pt>
                <c:pt idx="14">
                  <c:v>80</c:v>
                </c:pt>
                <c:pt idx="15">
                  <c:v>61</c:v>
                </c:pt>
                <c:pt idx="16">
                  <c:v>71</c:v>
                </c:pt>
                <c:pt idx="18">
                  <c:v>50</c:v>
                </c:pt>
                <c:pt idx="19">
                  <c:v>41</c:v>
                </c:pt>
                <c:pt idx="20">
                  <c:v>34</c:v>
                </c:pt>
                <c:pt idx="21">
                  <c:v>74</c:v>
                </c:pt>
                <c:pt idx="23">
                  <c:v>56</c:v>
                </c:pt>
                <c:pt idx="24">
                  <c:v>50</c:v>
                </c:pt>
                <c:pt idx="25">
                  <c:v>55</c:v>
                </c:pt>
                <c:pt idx="26">
                  <c:v>64</c:v>
                </c:pt>
              </c:numCache>
            </c:numRef>
          </c:val>
        </c:ser>
        <c:gapWidth val="380"/>
        <c:axId val="43156992"/>
        <c:axId val="43158528"/>
      </c:barChart>
      <c:catAx>
        <c:axId val="43156992"/>
        <c:scaling>
          <c:orientation val="minMax"/>
        </c:scaling>
        <c:delete val="1"/>
        <c:axPos val="b"/>
        <c:tickLblPos val="none"/>
        <c:crossAx val="43158528"/>
        <c:crosses val="autoZero"/>
        <c:auto val="1"/>
        <c:lblAlgn val="ctr"/>
        <c:lblOffset val="100"/>
      </c:catAx>
      <c:valAx>
        <c:axId val="43158528"/>
        <c:scaling>
          <c:orientation val="minMax"/>
          <c:max val="10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43156992"/>
        <c:crosses val="autoZero"/>
        <c:crossBetween val="between"/>
        <c:majorUnit val="10"/>
      </c:valAx>
      <c:spPr>
        <a:blipFill>
          <a:blip xmlns:r="http://schemas.openxmlformats.org/officeDocument/2006/relationships" r:embed="rId1"/>
          <a:tile tx="0" ty="0" sx="100000" sy="100000" flip="none" algn="tl"/>
        </a:blip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 Tur"/>
          <a:ea typeface="Arial Tur"/>
          <a:cs typeface="Arial Tur"/>
        </a:defRPr>
      </a:pPr>
      <a:endParaRPr lang="tr-TR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r-TR"/>
  <c:style val="36"/>
  <c:chart>
    <c:view3D>
      <c:hPercent val="100"/>
      <c:depthPercent val="100"/>
      <c:perspective val="30"/>
    </c:view3D>
    <c:sideWall>
      <c:spPr>
        <a:solidFill>
          <a:srgbClr val="99FF33"/>
        </a:solidFill>
      </c:spPr>
    </c:sideWall>
    <c:backWall>
      <c:spPr>
        <a:solidFill>
          <a:srgbClr val="99FF33"/>
        </a:solidFill>
      </c:spPr>
    </c:backWall>
    <c:plotArea>
      <c:layout>
        <c:manualLayout>
          <c:layoutTarget val="inner"/>
          <c:xMode val="edge"/>
          <c:yMode val="edge"/>
          <c:x val="0.17556759533498681"/>
          <c:y val="2.7586299792227209E-2"/>
          <c:w val="0.68172120686749038"/>
          <c:h val="0.92414104303961164"/>
        </c:manualLayout>
      </c:layout>
      <c:bar3DChart>
        <c:barDir val="col"/>
        <c:grouping val="clustered"/>
        <c:ser>
          <c:idx val="0"/>
          <c:order val="0"/>
          <c:spPr>
            <a:solidFill>
              <a:srgbClr val="FFC000"/>
            </a:solidFill>
          </c:spPr>
          <c:val>
            <c:numRef>
              <c:f>'10-D'!$K$53</c:f>
              <c:numCache>
                <c:formatCode>0</c:formatCode>
                <c:ptCount val="1"/>
                <c:pt idx="0">
                  <c:v>63.44</c:v>
                </c:pt>
              </c:numCache>
            </c:numRef>
          </c:val>
        </c:ser>
        <c:shape val="cylinder"/>
        <c:axId val="51473792"/>
        <c:axId val="51491968"/>
        <c:axId val="0"/>
      </c:bar3DChart>
      <c:catAx>
        <c:axId val="51473792"/>
        <c:scaling>
          <c:orientation val="minMax"/>
        </c:scaling>
        <c:delete val="1"/>
        <c:axPos val="b"/>
        <c:tickLblPos val="none"/>
        <c:crossAx val="51491968"/>
        <c:crosses val="autoZero"/>
        <c:auto val="1"/>
        <c:lblAlgn val="ctr"/>
        <c:lblOffset val="100"/>
        <c:noMultiLvlLbl val="1"/>
      </c:catAx>
      <c:valAx>
        <c:axId val="51491968"/>
        <c:scaling>
          <c:orientation val="minMax"/>
          <c:max val="100"/>
        </c:scaling>
        <c:axPos val="l"/>
        <c:majorGridlines/>
        <c:numFmt formatCode="0" sourceLinked="1"/>
        <c:tickLblPos val="nextTo"/>
        <c:txPr>
          <a:bodyPr rot="0" vert="horz"/>
          <a:lstStyle/>
          <a:p>
            <a:pPr>
              <a:defRPr/>
            </a:pPr>
            <a:endParaRPr lang="tr-TR"/>
          </a:p>
        </c:txPr>
        <c:crossAx val="51473792"/>
        <c:crosses val="autoZero"/>
        <c:crossBetween val="between"/>
        <c:majorUnit val="20"/>
        <c:minorUnit val="1"/>
      </c:valAx>
      <c:spPr>
        <a:noFill/>
        <a:ln w="25400">
          <a:noFill/>
        </a:ln>
      </c:spPr>
    </c:plotArea>
    <c:plotVisOnly val="1"/>
    <c:dispBlanksAs val="gap"/>
  </c:chart>
  <c:printSettings>
    <c:headerFooter alignWithMargins="0"/>
    <c:pageMargins b="1" l="0.75000000000000011" r="0.75000000000000011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r-TR"/>
  <c:chart>
    <c:plotArea>
      <c:layout>
        <c:manualLayout>
          <c:layoutTarget val="inner"/>
          <c:xMode val="edge"/>
          <c:yMode val="edge"/>
          <c:x val="6.6398390342052319E-2"/>
          <c:y val="7.9787234042553223E-2"/>
          <c:w val="0.92555331991951706"/>
          <c:h val="0.8457446808510638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'10-G'!$N$11:$N$40</c:f>
              <c:numCache>
                <c:formatCode>General</c:formatCode>
                <c:ptCount val="30"/>
                <c:pt idx="0">
                  <c:v>74</c:v>
                </c:pt>
                <c:pt idx="1">
                  <c:v>81</c:v>
                </c:pt>
                <c:pt idx="2">
                  <c:v>37</c:v>
                </c:pt>
                <c:pt idx="3">
                  <c:v>80</c:v>
                </c:pt>
                <c:pt idx="4">
                  <c:v>66</c:v>
                </c:pt>
                <c:pt idx="5">
                  <c:v>63</c:v>
                </c:pt>
                <c:pt idx="6">
                  <c:v>60</c:v>
                </c:pt>
                <c:pt idx="7">
                  <c:v>50</c:v>
                </c:pt>
                <c:pt idx="8">
                  <c:v>60</c:v>
                </c:pt>
                <c:pt idx="9">
                  <c:v>55</c:v>
                </c:pt>
                <c:pt idx="10">
                  <c:v>81</c:v>
                </c:pt>
                <c:pt idx="11">
                  <c:v>30</c:v>
                </c:pt>
                <c:pt idx="12">
                  <c:v>23</c:v>
                </c:pt>
                <c:pt idx="13">
                  <c:v>27</c:v>
                </c:pt>
                <c:pt idx="14">
                  <c:v>65</c:v>
                </c:pt>
                <c:pt idx="15">
                  <c:v>37</c:v>
                </c:pt>
                <c:pt idx="16">
                  <c:v>70</c:v>
                </c:pt>
                <c:pt idx="17">
                  <c:v>28</c:v>
                </c:pt>
                <c:pt idx="18">
                  <c:v>68</c:v>
                </c:pt>
                <c:pt idx="19">
                  <c:v>60</c:v>
                </c:pt>
                <c:pt idx="20">
                  <c:v>55</c:v>
                </c:pt>
                <c:pt idx="21">
                  <c:v>78</c:v>
                </c:pt>
                <c:pt idx="22">
                  <c:v>76</c:v>
                </c:pt>
                <c:pt idx="23">
                  <c:v>50</c:v>
                </c:pt>
                <c:pt idx="24">
                  <c:v>40</c:v>
                </c:pt>
                <c:pt idx="25">
                  <c:v>16</c:v>
                </c:pt>
                <c:pt idx="26">
                  <c:v>44</c:v>
                </c:pt>
                <c:pt idx="27">
                  <c:v>34</c:v>
                </c:pt>
                <c:pt idx="28">
                  <c:v>88</c:v>
                </c:pt>
                <c:pt idx="29">
                  <c:v>42</c:v>
                </c:pt>
              </c:numCache>
            </c:numRef>
          </c:val>
        </c:ser>
        <c:gapWidth val="380"/>
        <c:axId val="51502080"/>
        <c:axId val="54141696"/>
      </c:barChart>
      <c:catAx>
        <c:axId val="51502080"/>
        <c:scaling>
          <c:orientation val="minMax"/>
        </c:scaling>
        <c:delete val="1"/>
        <c:axPos val="b"/>
        <c:tickLblPos val="none"/>
        <c:crossAx val="54141696"/>
        <c:crosses val="autoZero"/>
        <c:auto val="1"/>
        <c:lblAlgn val="ctr"/>
        <c:lblOffset val="100"/>
      </c:catAx>
      <c:valAx>
        <c:axId val="54141696"/>
        <c:scaling>
          <c:orientation val="minMax"/>
          <c:max val="10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51502080"/>
        <c:crosses val="autoZero"/>
        <c:crossBetween val="between"/>
        <c:majorUnit val="10"/>
      </c:valAx>
      <c:spPr>
        <a:blipFill>
          <a:blip xmlns:r="http://schemas.openxmlformats.org/officeDocument/2006/relationships" r:embed="rId1"/>
          <a:tile tx="0" ty="0" sx="100000" sy="100000" flip="none" algn="tl"/>
        </a:blip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 Tur"/>
          <a:ea typeface="Arial Tur"/>
          <a:cs typeface="Arial Tur"/>
        </a:defRPr>
      </a:pPr>
      <a:endParaRPr lang="tr-TR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r-TR"/>
  <c:chart>
    <c:view3D>
      <c:hPercent val="100"/>
      <c:depthPercent val="100"/>
      <c:perspective val="30"/>
    </c:view3D>
    <c:floor>
      <c:spPr>
        <a:gradFill>
          <a:gsLst>
            <a:gs pos="0">
              <a:srgbClr val="FFF200"/>
            </a:gs>
            <a:gs pos="45000">
              <a:srgbClr val="FF7A00"/>
            </a:gs>
            <a:gs pos="70000">
              <a:srgbClr val="FF0300"/>
            </a:gs>
            <a:gs pos="100000">
              <a:srgbClr val="4D0808"/>
            </a:gs>
          </a:gsLst>
          <a:lin ang="5400000" scaled="0"/>
        </a:gra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99FF33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99FF33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0.12663782460644235"/>
          <c:y val="2.7586299792227209E-2"/>
          <c:w val="0.87336228878863442"/>
          <c:h val="0.92414104303961164"/>
        </c:manualLayout>
      </c:layout>
      <c:bar3DChart>
        <c:barDir val="col"/>
        <c:grouping val="clustered"/>
        <c:ser>
          <c:idx val="0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'10-G'!$N$48</c:f>
              <c:numCache>
                <c:formatCode>0</c:formatCode>
                <c:ptCount val="1"/>
                <c:pt idx="0">
                  <c:v>54.6</c:v>
                </c:pt>
              </c:numCache>
            </c:numRef>
          </c:val>
        </c:ser>
        <c:shape val="cylinder"/>
        <c:axId val="54181888"/>
        <c:axId val="54183424"/>
        <c:axId val="0"/>
      </c:bar3DChart>
      <c:catAx>
        <c:axId val="54181888"/>
        <c:scaling>
          <c:orientation val="minMax"/>
        </c:scaling>
        <c:delete val="1"/>
        <c:axPos val="b"/>
        <c:tickLblPos val="none"/>
        <c:crossAx val="54183424"/>
        <c:crosses val="autoZero"/>
        <c:auto val="1"/>
        <c:lblAlgn val="ctr"/>
        <c:lblOffset val="100"/>
        <c:noMultiLvlLbl val="1"/>
      </c:catAx>
      <c:valAx>
        <c:axId val="54183424"/>
        <c:scaling>
          <c:orientation val="minMax"/>
          <c:max val="10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54181888"/>
        <c:crosses val="autoZero"/>
        <c:crossBetween val="between"/>
        <c:majorUnit val="20"/>
        <c:minorUnit val="1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1" i="0" u="none" strike="noStrike" baseline="0">
          <a:solidFill>
            <a:srgbClr val="000000"/>
          </a:solidFill>
          <a:latin typeface="Arial Tur"/>
          <a:ea typeface="Arial Tur"/>
          <a:cs typeface="Arial Tur"/>
        </a:defRPr>
      </a:pPr>
      <a:endParaRPr lang="tr-TR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r-TR"/>
  <c:chart>
    <c:plotArea>
      <c:layout>
        <c:manualLayout>
          <c:layoutTarget val="inner"/>
          <c:xMode val="edge"/>
          <c:yMode val="edge"/>
          <c:x val="6.6398390342052319E-2"/>
          <c:y val="7.9787234042553223E-2"/>
          <c:w val="0.92555331991951706"/>
          <c:h val="0.8457446808510638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'10-H'!$K$9:$K$45</c:f>
              <c:numCache>
                <c:formatCode>General</c:formatCode>
                <c:ptCount val="37"/>
                <c:pt idx="0">
                  <c:v>64</c:v>
                </c:pt>
                <c:pt idx="1">
                  <c:v>55</c:v>
                </c:pt>
                <c:pt idx="2">
                  <c:v>57</c:v>
                </c:pt>
                <c:pt idx="3">
                  <c:v>89</c:v>
                </c:pt>
                <c:pt idx="4">
                  <c:v>78</c:v>
                </c:pt>
                <c:pt idx="5">
                  <c:v>59</c:v>
                </c:pt>
                <c:pt idx="6">
                  <c:v>53</c:v>
                </c:pt>
                <c:pt idx="7">
                  <c:v>50</c:v>
                </c:pt>
                <c:pt idx="8">
                  <c:v>70</c:v>
                </c:pt>
                <c:pt idx="9">
                  <c:v>13</c:v>
                </c:pt>
                <c:pt idx="10">
                  <c:v>100</c:v>
                </c:pt>
                <c:pt idx="11">
                  <c:v>17</c:v>
                </c:pt>
                <c:pt idx="12">
                  <c:v>59</c:v>
                </c:pt>
                <c:pt idx="13">
                  <c:v>11</c:v>
                </c:pt>
                <c:pt idx="14">
                  <c:v>33</c:v>
                </c:pt>
                <c:pt idx="15">
                  <c:v>30</c:v>
                </c:pt>
                <c:pt idx="16">
                  <c:v>10</c:v>
                </c:pt>
                <c:pt idx="17">
                  <c:v>51</c:v>
                </c:pt>
                <c:pt idx="18">
                  <c:v>38</c:v>
                </c:pt>
                <c:pt idx="19">
                  <c:v>66</c:v>
                </c:pt>
                <c:pt idx="21">
                  <c:v>41</c:v>
                </c:pt>
                <c:pt idx="22">
                  <c:v>19</c:v>
                </c:pt>
                <c:pt idx="23">
                  <c:v>23</c:v>
                </c:pt>
                <c:pt idx="24">
                  <c:v>23</c:v>
                </c:pt>
                <c:pt idx="25">
                  <c:v>55</c:v>
                </c:pt>
                <c:pt idx="27">
                  <c:v>62</c:v>
                </c:pt>
                <c:pt idx="28">
                  <c:v>67</c:v>
                </c:pt>
              </c:numCache>
            </c:numRef>
          </c:val>
        </c:ser>
        <c:gapWidth val="380"/>
        <c:axId val="54194944"/>
        <c:axId val="54196480"/>
      </c:barChart>
      <c:catAx>
        <c:axId val="54194944"/>
        <c:scaling>
          <c:orientation val="minMax"/>
        </c:scaling>
        <c:delete val="1"/>
        <c:axPos val="b"/>
        <c:tickLblPos val="none"/>
        <c:crossAx val="54196480"/>
        <c:crosses val="autoZero"/>
        <c:auto val="1"/>
        <c:lblAlgn val="ctr"/>
        <c:lblOffset val="100"/>
      </c:catAx>
      <c:valAx>
        <c:axId val="54196480"/>
        <c:scaling>
          <c:orientation val="minMax"/>
          <c:max val="10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54194944"/>
        <c:crosses val="autoZero"/>
        <c:crossBetween val="between"/>
        <c:majorUnit val="10"/>
      </c:valAx>
      <c:spPr>
        <a:gradFill>
          <a:gsLst>
            <a:gs pos="0">
              <a:srgbClr val="A603AB"/>
            </a:gs>
            <a:gs pos="21001">
              <a:srgbClr val="0819FB"/>
            </a:gs>
            <a:gs pos="35001">
              <a:srgbClr val="1A8D48"/>
            </a:gs>
            <a:gs pos="52000">
              <a:srgbClr val="FFFF00"/>
            </a:gs>
            <a:gs pos="73000">
              <a:srgbClr val="EE3F17"/>
            </a:gs>
            <a:gs pos="88000">
              <a:srgbClr val="E81766"/>
            </a:gs>
            <a:gs pos="100000">
              <a:srgbClr val="A603AB"/>
            </a:gs>
          </a:gsLst>
          <a:lin ang="5400000" scaled="0"/>
        </a:gra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 Tur"/>
          <a:ea typeface="Arial Tur"/>
          <a:cs typeface="Arial Tur"/>
        </a:defRPr>
      </a:pPr>
      <a:endParaRPr lang="tr-TR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r-TR"/>
  <c:chart>
    <c:view3D>
      <c:hPercent val="100"/>
      <c:depthPercent val="100"/>
      <c:perspective val="20"/>
    </c:view3D>
    <c:floor>
      <c:spPr>
        <a:solidFill>
          <a:srgbClr val="FF99FF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FFFF00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FFFF0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0.19145849580304061"/>
          <c:y val="3.8932290326454295E-2"/>
          <c:w val="0.78298239876564935"/>
          <c:h val="0.92414104303961164"/>
        </c:manualLayout>
      </c:layout>
      <c:bar3DChart>
        <c:barDir val="col"/>
        <c:grouping val="clustered"/>
        <c:ser>
          <c:idx val="0"/>
          <c:order val="0"/>
          <c:spPr>
            <a:solidFill>
              <a:srgbClr val="99FF33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'10-H'!$K$53</c:f>
              <c:numCache>
                <c:formatCode>0</c:formatCode>
                <c:ptCount val="1"/>
                <c:pt idx="0">
                  <c:v>47.888888888888886</c:v>
                </c:pt>
              </c:numCache>
            </c:numRef>
          </c:val>
        </c:ser>
        <c:shape val="cylinder"/>
        <c:axId val="55662080"/>
        <c:axId val="55663616"/>
        <c:axId val="0"/>
      </c:bar3DChart>
      <c:catAx>
        <c:axId val="55662080"/>
        <c:scaling>
          <c:orientation val="minMax"/>
        </c:scaling>
        <c:delete val="1"/>
        <c:axPos val="b"/>
        <c:tickLblPos val="none"/>
        <c:crossAx val="55663616"/>
        <c:crosses val="autoZero"/>
        <c:auto val="1"/>
        <c:lblAlgn val="ctr"/>
        <c:lblOffset val="100"/>
        <c:noMultiLvlLbl val="1"/>
      </c:catAx>
      <c:valAx>
        <c:axId val="55663616"/>
        <c:scaling>
          <c:orientation val="minMax"/>
          <c:max val="10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55662080"/>
        <c:crosses val="autoZero"/>
        <c:crossBetween val="between"/>
        <c:majorUnit val="20"/>
        <c:minorUnit val="1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1" i="0" u="none" strike="noStrike" baseline="0">
          <a:solidFill>
            <a:srgbClr val="000000"/>
          </a:solidFill>
          <a:latin typeface="Arial Tur"/>
          <a:ea typeface="Arial Tur"/>
          <a:cs typeface="Arial Tur"/>
        </a:defRPr>
      </a:pPr>
      <a:endParaRPr lang="tr-TR"/>
    </a:p>
  </c:txPr>
  <c:printSettings>
    <c:headerFooter alignWithMargins="0"/>
    <c:pageMargins b="1" l="0.75000000000000011" r="0.75000000000000011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53</xdr:row>
      <xdr:rowOff>0</xdr:rowOff>
    </xdr:from>
    <xdr:to>
      <xdr:col>10</xdr:col>
      <xdr:colOff>371475</xdr:colOff>
      <xdr:row>64</xdr:row>
      <xdr:rowOff>0</xdr:rowOff>
    </xdr:to>
    <xdr:graphicFrame macro="">
      <xdr:nvGraphicFramePr>
        <xdr:cNvPr id="2049" name="Grafik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47625</xdr:colOff>
      <xdr:row>28</xdr:row>
      <xdr:rowOff>161925</xdr:rowOff>
    </xdr:from>
    <xdr:to>
      <xdr:col>22</xdr:col>
      <xdr:colOff>0</xdr:colOff>
      <xdr:row>37</xdr:row>
      <xdr:rowOff>76200</xdr:rowOff>
    </xdr:to>
    <xdr:graphicFrame macro="">
      <xdr:nvGraphicFramePr>
        <xdr:cNvPr id="2050" name="Grafik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48</xdr:row>
      <xdr:rowOff>0</xdr:rowOff>
    </xdr:from>
    <xdr:to>
      <xdr:col>13</xdr:col>
      <xdr:colOff>371475</xdr:colOff>
      <xdr:row>59</xdr:row>
      <xdr:rowOff>0</xdr:rowOff>
    </xdr:to>
    <xdr:graphicFrame macro="">
      <xdr:nvGraphicFramePr>
        <xdr:cNvPr id="1025" name="Grafik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38100</xdr:colOff>
      <xdr:row>32</xdr:row>
      <xdr:rowOff>28575</xdr:rowOff>
    </xdr:from>
    <xdr:to>
      <xdr:col>24</xdr:col>
      <xdr:colOff>180975</xdr:colOff>
      <xdr:row>40</xdr:row>
      <xdr:rowOff>114300</xdr:rowOff>
    </xdr:to>
    <xdr:graphicFrame macro="">
      <xdr:nvGraphicFramePr>
        <xdr:cNvPr id="1026" name="Grafik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53</xdr:row>
      <xdr:rowOff>0</xdr:rowOff>
    </xdr:from>
    <xdr:to>
      <xdr:col>11</xdr:col>
      <xdr:colOff>0</xdr:colOff>
      <xdr:row>64</xdr:row>
      <xdr:rowOff>0</xdr:rowOff>
    </xdr:to>
    <xdr:graphicFrame macro="">
      <xdr:nvGraphicFramePr>
        <xdr:cNvPr id="7169" name="Grafik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38100</xdr:colOff>
      <xdr:row>29</xdr:row>
      <xdr:rowOff>28575</xdr:rowOff>
    </xdr:from>
    <xdr:to>
      <xdr:col>21</xdr:col>
      <xdr:colOff>476250</xdr:colOff>
      <xdr:row>37</xdr:row>
      <xdr:rowOff>114300</xdr:rowOff>
    </xdr:to>
    <xdr:graphicFrame macro="">
      <xdr:nvGraphicFramePr>
        <xdr:cNvPr id="7170" name="Grafik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2"/>
  </sheetPr>
  <dimension ref="A1:Z68"/>
  <sheetViews>
    <sheetView zoomScaleNormal="100" workbookViewId="0">
      <selection activeCell="D36" sqref="D36"/>
    </sheetView>
  </sheetViews>
  <sheetFormatPr defaultRowHeight="12.75"/>
  <cols>
    <col min="1" max="1" width="3.5703125" style="23" customWidth="1"/>
    <col min="2" max="2" width="5" style="23" bestFit="1" customWidth="1"/>
    <col min="3" max="3" width="18.140625" style="23" bestFit="1" customWidth="1"/>
    <col min="4" max="4" width="3.85546875" style="23" customWidth="1"/>
    <col min="5" max="5" width="3.7109375" style="23" customWidth="1"/>
    <col min="6" max="6" width="4.42578125" style="23" customWidth="1"/>
    <col min="7" max="7" width="4" style="23" customWidth="1"/>
    <col min="8" max="8" width="3.85546875" style="23" customWidth="1"/>
    <col min="9" max="9" width="4" style="23" bestFit="1" customWidth="1"/>
    <col min="10" max="10" width="3.7109375" style="23" customWidth="1"/>
    <col min="11" max="11" width="5.140625" style="23" customWidth="1"/>
    <col min="12" max="12" width="3.5703125" style="23" customWidth="1"/>
    <col min="13" max="13" width="3.7109375" style="23" customWidth="1"/>
    <col min="14" max="14" width="2.85546875" style="23" customWidth="1"/>
    <col min="15" max="16" width="3.85546875" style="23" customWidth="1"/>
    <col min="17" max="17" width="3.28515625" style="23" customWidth="1"/>
    <col min="18" max="18" width="3.7109375" style="23" customWidth="1"/>
    <col min="19" max="19" width="3.85546875" style="23" customWidth="1"/>
    <col min="20" max="20" width="4.140625" style="23" customWidth="1"/>
    <col min="21" max="21" width="5.7109375" style="23" customWidth="1"/>
    <col min="22" max="22" width="8.85546875" style="23" customWidth="1"/>
    <col min="23" max="16384" width="9.140625" style="23"/>
  </cols>
  <sheetData>
    <row r="1" spans="1:22" ht="21" customHeight="1" thickBot="1">
      <c r="A1" s="73" t="s">
        <v>39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5"/>
    </row>
    <row r="2" spans="1:22" ht="27" customHeight="1" thickBot="1">
      <c r="A2" s="76" t="s">
        <v>60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77"/>
      <c r="V2" s="78"/>
    </row>
    <row r="3" spans="1:22" ht="15.75" thickBot="1">
      <c r="A3" s="79" t="s">
        <v>0</v>
      </c>
      <c r="B3" s="82" t="s">
        <v>1</v>
      </c>
      <c r="C3" s="85" t="s">
        <v>28</v>
      </c>
      <c r="D3" s="88" t="s">
        <v>29</v>
      </c>
      <c r="E3" s="89"/>
      <c r="F3" s="89"/>
      <c r="G3" s="89"/>
      <c r="H3" s="89"/>
      <c r="I3" s="89"/>
      <c r="J3" s="89"/>
      <c r="K3" s="90"/>
      <c r="L3" s="91" t="s">
        <v>30</v>
      </c>
      <c r="M3" s="92"/>
      <c r="N3" s="92"/>
      <c r="O3" s="93"/>
      <c r="P3" s="94" t="s">
        <v>47</v>
      </c>
      <c r="Q3" s="95"/>
      <c r="R3" s="95"/>
      <c r="S3" s="95"/>
      <c r="T3" s="95"/>
      <c r="U3" s="95"/>
      <c r="V3" s="96"/>
    </row>
    <row r="4" spans="1:22" ht="13.5" thickBot="1">
      <c r="A4" s="80"/>
      <c r="B4" s="83"/>
      <c r="C4" s="86"/>
      <c r="D4" s="26">
        <v>40</v>
      </c>
      <c r="E4" s="26">
        <v>10</v>
      </c>
      <c r="F4" s="26">
        <v>10</v>
      </c>
      <c r="G4" s="26">
        <v>10</v>
      </c>
      <c r="H4" s="26">
        <v>10</v>
      </c>
      <c r="I4" s="26">
        <v>10</v>
      </c>
      <c r="J4" s="26">
        <v>10</v>
      </c>
      <c r="K4" s="27">
        <f>SUM(D4:J4)</f>
        <v>100</v>
      </c>
      <c r="L4" s="91" t="s">
        <v>31</v>
      </c>
      <c r="M4" s="92"/>
      <c r="N4" s="92"/>
      <c r="O4" s="93"/>
      <c r="P4" s="97" t="s">
        <v>43</v>
      </c>
      <c r="Q4" s="98"/>
      <c r="R4" s="98"/>
      <c r="S4" s="98"/>
      <c r="T4" s="98"/>
      <c r="U4" s="98"/>
      <c r="V4" s="99"/>
    </row>
    <row r="5" spans="1:22" ht="13.5" thickBot="1">
      <c r="A5" s="80"/>
      <c r="B5" s="83"/>
      <c r="C5" s="86"/>
      <c r="D5" s="100" t="s">
        <v>38</v>
      </c>
      <c r="E5" s="101"/>
      <c r="F5" s="101"/>
      <c r="G5" s="101"/>
      <c r="H5" s="101"/>
      <c r="I5" s="101"/>
      <c r="J5" s="101"/>
      <c r="K5" s="101"/>
      <c r="L5" s="91" t="s">
        <v>32</v>
      </c>
      <c r="M5" s="92"/>
      <c r="N5" s="92"/>
      <c r="O5" s="93"/>
      <c r="P5" s="102">
        <f ca="1">TODAY()</f>
        <v>41738</v>
      </c>
      <c r="Q5" s="103"/>
      <c r="R5" s="103"/>
      <c r="S5" s="103"/>
      <c r="T5" s="103"/>
      <c r="U5" s="103"/>
      <c r="V5" s="104"/>
    </row>
    <row r="6" spans="1:22" ht="16.5" thickBot="1">
      <c r="A6" s="80"/>
      <c r="B6" s="83"/>
      <c r="C6" s="86"/>
      <c r="D6" s="105" t="s">
        <v>2</v>
      </c>
      <c r="E6" s="106"/>
      <c r="F6" s="106"/>
      <c r="G6" s="106"/>
      <c r="H6" s="106"/>
      <c r="I6" s="106"/>
      <c r="J6" s="106"/>
      <c r="K6" s="106"/>
      <c r="L6" s="91" t="s">
        <v>33</v>
      </c>
      <c r="M6" s="92"/>
      <c r="N6" s="92"/>
      <c r="O6" s="93"/>
      <c r="P6" s="94" t="s">
        <v>44</v>
      </c>
      <c r="Q6" s="107"/>
      <c r="R6" s="107"/>
      <c r="S6" s="107"/>
      <c r="T6" s="107"/>
      <c r="U6" s="107"/>
      <c r="V6" s="108"/>
    </row>
    <row r="7" spans="1:22" ht="22.5">
      <c r="A7" s="81"/>
      <c r="B7" s="84"/>
      <c r="C7" s="87"/>
      <c r="D7" s="48">
        <v>1</v>
      </c>
      <c r="E7" s="49">
        <v>2</v>
      </c>
      <c r="F7" s="49">
        <v>3</v>
      </c>
      <c r="G7" s="49">
        <v>4</v>
      </c>
      <c r="H7" s="49">
        <v>5</v>
      </c>
      <c r="I7" s="49">
        <v>6</v>
      </c>
      <c r="J7" s="49">
        <v>7</v>
      </c>
      <c r="K7" s="50" t="s">
        <v>59</v>
      </c>
      <c r="L7" s="67" t="s">
        <v>10</v>
      </c>
      <c r="M7" s="68"/>
      <c r="N7" s="69"/>
      <c r="O7" s="67" t="s">
        <v>11</v>
      </c>
      <c r="P7" s="68"/>
      <c r="Q7" s="68"/>
      <c r="R7" s="68"/>
      <c r="S7" s="68"/>
      <c r="T7" s="68"/>
      <c r="U7" s="68"/>
      <c r="V7" s="69"/>
    </row>
    <row r="8" spans="1:22" ht="14.1" customHeight="1" thickBot="1">
      <c r="A8" s="38">
        <v>1</v>
      </c>
      <c r="B8" s="52">
        <v>634</v>
      </c>
      <c r="C8" s="52"/>
      <c r="D8" s="31">
        <v>26</v>
      </c>
      <c r="E8" s="31" t="s">
        <v>56</v>
      </c>
      <c r="F8" s="31">
        <v>10</v>
      </c>
      <c r="G8" s="31">
        <v>10</v>
      </c>
      <c r="H8" s="31" t="s">
        <v>56</v>
      </c>
      <c r="I8" s="31" t="s">
        <v>56</v>
      </c>
      <c r="J8" s="31">
        <v>6</v>
      </c>
      <c r="K8" s="30">
        <f t="shared" ref="K8:K25" si="0">SUM(D8:J8)</f>
        <v>52</v>
      </c>
      <c r="L8" s="70"/>
      <c r="M8" s="71"/>
      <c r="N8" s="72"/>
      <c r="O8" s="70"/>
      <c r="P8" s="71"/>
      <c r="Q8" s="71"/>
      <c r="R8" s="71"/>
      <c r="S8" s="71"/>
      <c r="T8" s="71"/>
      <c r="U8" s="71"/>
      <c r="V8" s="72"/>
    </row>
    <row r="9" spans="1:22" ht="14.1" customHeight="1" thickBot="1">
      <c r="A9" s="40">
        <v>2</v>
      </c>
      <c r="B9" s="52">
        <v>1011</v>
      </c>
      <c r="C9" s="52"/>
      <c r="D9" s="31">
        <v>38</v>
      </c>
      <c r="E9" s="31">
        <v>10</v>
      </c>
      <c r="F9" s="31">
        <v>9</v>
      </c>
      <c r="G9" s="31">
        <v>4</v>
      </c>
      <c r="H9" s="31">
        <v>10</v>
      </c>
      <c r="I9" s="31">
        <v>10</v>
      </c>
      <c r="J9" s="31">
        <v>9</v>
      </c>
      <c r="K9" s="30">
        <f t="shared" si="0"/>
        <v>90</v>
      </c>
      <c r="L9" s="109" t="s">
        <v>34</v>
      </c>
      <c r="M9" s="110"/>
      <c r="N9" s="111"/>
      <c r="O9" s="112" t="s">
        <v>49</v>
      </c>
      <c r="P9" s="113"/>
      <c r="Q9" s="113"/>
      <c r="R9" s="113"/>
      <c r="S9" s="113"/>
      <c r="T9" s="113"/>
      <c r="U9" s="113"/>
      <c r="V9" s="114"/>
    </row>
    <row r="10" spans="1:22" ht="14.1" customHeight="1" thickBot="1">
      <c r="A10" s="38">
        <v>3</v>
      </c>
      <c r="B10" s="53">
        <v>1019</v>
      </c>
      <c r="C10" s="54"/>
      <c r="D10" s="31">
        <v>28</v>
      </c>
      <c r="E10" s="31">
        <v>5</v>
      </c>
      <c r="F10" s="31">
        <v>10</v>
      </c>
      <c r="G10" s="31">
        <v>6</v>
      </c>
      <c r="H10" s="31">
        <v>10</v>
      </c>
      <c r="I10" s="31">
        <v>3</v>
      </c>
      <c r="J10" s="31">
        <v>8</v>
      </c>
      <c r="K10" s="30">
        <f t="shared" si="0"/>
        <v>70</v>
      </c>
      <c r="L10" s="109" t="s">
        <v>13</v>
      </c>
      <c r="M10" s="110"/>
      <c r="N10" s="111"/>
      <c r="O10" s="115" t="s">
        <v>50</v>
      </c>
      <c r="P10" s="116"/>
      <c r="Q10" s="116"/>
      <c r="R10" s="116"/>
      <c r="S10" s="116"/>
      <c r="T10" s="116"/>
      <c r="U10" s="116"/>
      <c r="V10" s="117"/>
    </row>
    <row r="11" spans="1:22" ht="14.1" customHeight="1" thickBot="1">
      <c r="A11" s="40">
        <v>4</v>
      </c>
      <c r="B11" s="53">
        <v>1066</v>
      </c>
      <c r="C11" s="54"/>
      <c r="D11" s="30">
        <v>15</v>
      </c>
      <c r="E11" s="30">
        <v>10</v>
      </c>
      <c r="F11" s="30">
        <v>10</v>
      </c>
      <c r="G11" s="30">
        <v>4</v>
      </c>
      <c r="H11" s="30">
        <v>2</v>
      </c>
      <c r="I11" s="30">
        <v>8</v>
      </c>
      <c r="J11" s="30">
        <v>10</v>
      </c>
      <c r="K11" s="30">
        <f>SUM(D11:J11)</f>
        <v>59</v>
      </c>
      <c r="L11" s="109" t="s">
        <v>14</v>
      </c>
      <c r="M11" s="110"/>
      <c r="N11" s="111"/>
      <c r="O11" s="115" t="s">
        <v>51</v>
      </c>
      <c r="P11" s="116"/>
      <c r="Q11" s="116"/>
      <c r="R11" s="116"/>
      <c r="S11" s="116"/>
      <c r="T11" s="116"/>
      <c r="U11" s="116"/>
      <c r="V11" s="117"/>
    </row>
    <row r="12" spans="1:22" ht="14.1" customHeight="1" thickBot="1">
      <c r="A12" s="38">
        <v>5</v>
      </c>
      <c r="B12" s="53">
        <v>1117</v>
      </c>
      <c r="C12" s="54"/>
      <c r="D12" s="31">
        <v>19</v>
      </c>
      <c r="E12" s="31">
        <v>10</v>
      </c>
      <c r="F12" s="31">
        <v>10</v>
      </c>
      <c r="G12" s="31">
        <v>7</v>
      </c>
      <c r="H12" s="31">
        <v>5</v>
      </c>
      <c r="I12" s="31">
        <v>6</v>
      </c>
      <c r="J12" s="31">
        <v>5</v>
      </c>
      <c r="K12" s="30">
        <f t="shared" si="0"/>
        <v>62</v>
      </c>
      <c r="L12" s="109" t="s">
        <v>15</v>
      </c>
      <c r="M12" s="110"/>
      <c r="N12" s="111"/>
      <c r="O12" s="124" t="s">
        <v>54</v>
      </c>
      <c r="P12" s="125"/>
      <c r="Q12" s="125"/>
      <c r="R12" s="125"/>
      <c r="S12" s="125"/>
      <c r="T12" s="125"/>
      <c r="U12" s="125"/>
      <c r="V12" s="126"/>
    </row>
    <row r="13" spans="1:22" ht="14.1" customHeight="1" thickBot="1">
      <c r="A13" s="40">
        <v>6</v>
      </c>
      <c r="B13" s="53">
        <v>1135</v>
      </c>
      <c r="C13" s="54"/>
      <c r="D13" s="31">
        <v>33</v>
      </c>
      <c r="E13" s="31" t="s">
        <v>56</v>
      </c>
      <c r="F13" s="31">
        <v>10</v>
      </c>
      <c r="G13" s="31">
        <v>8</v>
      </c>
      <c r="H13" s="31">
        <v>10</v>
      </c>
      <c r="I13" s="31">
        <v>5</v>
      </c>
      <c r="J13" s="31">
        <v>7</v>
      </c>
      <c r="K13" s="30">
        <f t="shared" si="0"/>
        <v>73</v>
      </c>
      <c r="L13" s="70" t="s">
        <v>40</v>
      </c>
      <c r="M13" s="71"/>
      <c r="N13" s="72"/>
      <c r="O13" s="124" t="s">
        <v>52</v>
      </c>
      <c r="P13" s="125"/>
      <c r="Q13" s="125"/>
      <c r="R13" s="125"/>
      <c r="S13" s="125"/>
      <c r="T13" s="125"/>
      <c r="U13" s="125"/>
      <c r="V13" s="126"/>
    </row>
    <row r="14" spans="1:22" ht="14.1" customHeight="1" thickBot="1">
      <c r="A14" s="38">
        <v>7</v>
      </c>
      <c r="B14" s="53">
        <v>1151</v>
      </c>
      <c r="C14" s="54"/>
      <c r="D14" s="31">
        <v>12</v>
      </c>
      <c r="E14" s="31">
        <v>10</v>
      </c>
      <c r="F14" s="31">
        <v>10</v>
      </c>
      <c r="G14" s="31">
        <v>3</v>
      </c>
      <c r="H14" s="31">
        <v>3</v>
      </c>
      <c r="I14" s="31">
        <v>8</v>
      </c>
      <c r="J14" s="31">
        <v>9</v>
      </c>
      <c r="K14" s="30">
        <f>SUM(D14:J14)</f>
        <v>55</v>
      </c>
      <c r="L14" s="109" t="s">
        <v>41</v>
      </c>
      <c r="M14" s="110"/>
      <c r="N14" s="111"/>
      <c r="O14" s="127" t="s">
        <v>53</v>
      </c>
      <c r="P14" s="128"/>
      <c r="Q14" s="128"/>
      <c r="R14" s="128"/>
      <c r="S14" s="128"/>
      <c r="T14" s="128"/>
      <c r="U14" s="128"/>
      <c r="V14" s="129"/>
    </row>
    <row r="15" spans="1:22" ht="14.1" customHeight="1" thickBot="1">
      <c r="A15" s="40">
        <v>8</v>
      </c>
      <c r="B15" s="53">
        <v>1174</v>
      </c>
      <c r="C15" s="54"/>
      <c r="D15" s="31">
        <v>40</v>
      </c>
      <c r="E15" s="31">
        <v>10</v>
      </c>
      <c r="F15" s="31">
        <v>10</v>
      </c>
      <c r="G15" s="31">
        <v>4</v>
      </c>
      <c r="H15" s="31">
        <v>3</v>
      </c>
      <c r="I15" s="31">
        <v>5</v>
      </c>
      <c r="J15" s="31">
        <v>0</v>
      </c>
      <c r="K15" s="30">
        <f t="shared" si="0"/>
        <v>72</v>
      </c>
      <c r="L15" s="109" t="s">
        <v>42</v>
      </c>
      <c r="M15" s="110"/>
      <c r="N15" s="111"/>
      <c r="O15" s="130" t="s">
        <v>55</v>
      </c>
      <c r="P15" s="131"/>
      <c r="Q15" s="131"/>
      <c r="R15" s="131"/>
      <c r="S15" s="131"/>
      <c r="T15" s="131"/>
      <c r="U15" s="131"/>
      <c r="V15" s="132"/>
    </row>
    <row r="16" spans="1:22" ht="14.1" customHeight="1" thickBot="1">
      <c r="A16" s="38">
        <v>9</v>
      </c>
      <c r="B16" s="53">
        <v>1187</v>
      </c>
      <c r="C16" s="54"/>
      <c r="D16" s="31">
        <v>29</v>
      </c>
      <c r="E16" s="31">
        <v>10</v>
      </c>
      <c r="F16" s="31">
        <v>10</v>
      </c>
      <c r="G16" s="31">
        <v>5</v>
      </c>
      <c r="H16" s="31">
        <v>2</v>
      </c>
      <c r="I16" s="31">
        <v>3</v>
      </c>
      <c r="J16" s="31">
        <v>1</v>
      </c>
      <c r="K16" s="30">
        <f t="shared" si="0"/>
        <v>60</v>
      </c>
      <c r="L16" s="118"/>
      <c r="M16" s="119"/>
      <c r="N16" s="120"/>
      <c r="O16" s="121"/>
      <c r="P16" s="122"/>
      <c r="Q16" s="122"/>
      <c r="R16" s="122"/>
      <c r="S16" s="122"/>
      <c r="T16" s="122"/>
      <c r="U16" s="122"/>
      <c r="V16" s="123"/>
    </row>
    <row r="17" spans="1:22" ht="14.1" customHeight="1" thickBot="1">
      <c r="A17" s="40">
        <v>10</v>
      </c>
      <c r="B17" s="53">
        <v>1193</v>
      </c>
      <c r="C17" s="54"/>
      <c r="D17" s="31">
        <v>27</v>
      </c>
      <c r="E17" s="31">
        <v>10</v>
      </c>
      <c r="F17" s="31">
        <v>10</v>
      </c>
      <c r="G17" s="31">
        <v>4</v>
      </c>
      <c r="H17" s="31" t="s">
        <v>56</v>
      </c>
      <c r="I17" s="31" t="s">
        <v>56</v>
      </c>
      <c r="J17" s="31">
        <v>4</v>
      </c>
      <c r="K17" s="30">
        <f t="shared" si="0"/>
        <v>55</v>
      </c>
      <c r="L17" s="142"/>
      <c r="M17" s="143"/>
      <c r="N17" s="144"/>
      <c r="O17" s="145"/>
      <c r="P17" s="146"/>
      <c r="Q17" s="146"/>
      <c r="R17" s="146"/>
      <c r="S17" s="146"/>
      <c r="T17" s="146"/>
      <c r="U17" s="146"/>
      <c r="V17" s="147"/>
    </row>
    <row r="18" spans="1:22" ht="14.1" customHeight="1" thickBot="1">
      <c r="A18" s="38">
        <v>11</v>
      </c>
      <c r="B18" s="53">
        <v>1271</v>
      </c>
      <c r="C18" s="54"/>
      <c r="D18" s="31">
        <v>36</v>
      </c>
      <c r="E18" s="31">
        <v>10</v>
      </c>
      <c r="F18" s="31">
        <v>10</v>
      </c>
      <c r="G18" s="31">
        <v>6</v>
      </c>
      <c r="H18" s="31">
        <v>10</v>
      </c>
      <c r="I18" s="31">
        <v>3</v>
      </c>
      <c r="J18" s="31">
        <v>5</v>
      </c>
      <c r="K18" s="30">
        <f t="shared" si="0"/>
        <v>80</v>
      </c>
      <c r="L18" s="142"/>
      <c r="M18" s="143"/>
      <c r="N18" s="144"/>
      <c r="O18" s="148"/>
      <c r="P18" s="149"/>
      <c r="Q18" s="149"/>
      <c r="R18" s="149"/>
      <c r="S18" s="149"/>
      <c r="T18" s="149"/>
      <c r="U18" s="149"/>
      <c r="V18" s="150"/>
    </row>
    <row r="19" spans="1:22" ht="14.1" customHeight="1" thickBot="1">
      <c r="A19" s="40">
        <v>12</v>
      </c>
      <c r="B19" s="39">
        <v>1293</v>
      </c>
      <c r="C19" s="39"/>
      <c r="D19" s="31">
        <v>23</v>
      </c>
      <c r="E19" s="31">
        <v>10</v>
      </c>
      <c r="F19" s="31">
        <v>10</v>
      </c>
      <c r="G19" s="31">
        <v>3</v>
      </c>
      <c r="H19" s="31">
        <v>0</v>
      </c>
      <c r="I19" s="31">
        <v>5</v>
      </c>
      <c r="J19" s="31">
        <v>10</v>
      </c>
      <c r="K19" s="30">
        <f t="shared" si="0"/>
        <v>61</v>
      </c>
      <c r="L19" s="64" t="s">
        <v>35</v>
      </c>
      <c r="M19" s="65"/>
      <c r="N19" s="65"/>
      <c r="O19" s="65"/>
      <c r="P19" s="65"/>
      <c r="Q19" s="65"/>
      <c r="R19" s="65"/>
      <c r="S19" s="66"/>
      <c r="T19" s="64"/>
      <c r="U19" s="65"/>
      <c r="V19" s="65"/>
    </row>
    <row r="20" spans="1:22" ht="14.1" customHeight="1" thickBot="1">
      <c r="A20" s="38">
        <v>13</v>
      </c>
      <c r="B20" s="39">
        <v>1349</v>
      </c>
      <c r="C20" s="39"/>
      <c r="D20" s="31">
        <v>40</v>
      </c>
      <c r="E20" s="31">
        <v>10</v>
      </c>
      <c r="F20" s="31">
        <v>10</v>
      </c>
      <c r="G20" s="31">
        <v>10</v>
      </c>
      <c r="H20" s="31">
        <v>4</v>
      </c>
      <c r="I20" s="31">
        <v>10</v>
      </c>
      <c r="J20" s="31">
        <v>8</v>
      </c>
      <c r="K20" s="30">
        <f t="shared" si="0"/>
        <v>92</v>
      </c>
      <c r="L20" s="133" t="s">
        <v>34</v>
      </c>
      <c r="M20" s="134"/>
      <c r="N20" s="135">
        <f>D47</f>
        <v>26</v>
      </c>
      <c r="O20" s="136"/>
      <c r="P20" s="137" t="s">
        <v>19</v>
      </c>
      <c r="Q20" s="138"/>
      <c r="R20" s="138"/>
      <c r="S20" s="138"/>
      <c r="T20" s="139"/>
      <c r="U20" s="140">
        <f>D48</f>
        <v>100</v>
      </c>
      <c r="V20" s="141"/>
    </row>
    <row r="21" spans="1:22" ht="14.1" customHeight="1" thickBot="1">
      <c r="A21" s="40">
        <v>14</v>
      </c>
      <c r="B21" s="39">
        <v>1369</v>
      </c>
      <c r="C21" s="39"/>
      <c r="D21" s="31">
        <v>22</v>
      </c>
      <c r="E21" s="31">
        <v>10</v>
      </c>
      <c r="F21" s="31">
        <v>10</v>
      </c>
      <c r="G21" s="31">
        <v>10</v>
      </c>
      <c r="H21" s="31">
        <v>10</v>
      </c>
      <c r="I21" s="31">
        <v>4</v>
      </c>
      <c r="J21" s="31">
        <v>5</v>
      </c>
      <c r="K21" s="30">
        <f t="shared" si="0"/>
        <v>71</v>
      </c>
      <c r="L21" s="133" t="s">
        <v>13</v>
      </c>
      <c r="M21" s="134"/>
      <c r="N21" s="135">
        <f>E47</f>
        <v>24</v>
      </c>
      <c r="O21" s="136"/>
      <c r="P21" s="137" t="s">
        <v>19</v>
      </c>
      <c r="Q21" s="138"/>
      <c r="R21" s="138"/>
      <c r="S21" s="138"/>
      <c r="T21" s="139"/>
      <c r="U21" s="140">
        <f>E48</f>
        <v>92</v>
      </c>
      <c r="V21" s="141"/>
    </row>
    <row r="22" spans="1:22" ht="14.1" customHeight="1" thickBot="1">
      <c r="A22" s="38">
        <v>15</v>
      </c>
      <c r="B22" s="39">
        <v>1397</v>
      </c>
      <c r="C22" s="39"/>
      <c r="D22" s="31">
        <v>18</v>
      </c>
      <c r="E22" s="31">
        <v>10</v>
      </c>
      <c r="F22" s="31">
        <v>3</v>
      </c>
      <c r="G22" s="31">
        <v>5</v>
      </c>
      <c r="H22" s="31">
        <v>4</v>
      </c>
      <c r="I22" s="31">
        <v>10</v>
      </c>
      <c r="J22" s="31" t="s">
        <v>56</v>
      </c>
      <c r="K22" s="30">
        <f t="shared" si="0"/>
        <v>50</v>
      </c>
      <c r="L22" s="133" t="s">
        <v>14</v>
      </c>
      <c r="M22" s="134"/>
      <c r="N22" s="135">
        <f>F47</f>
        <v>26</v>
      </c>
      <c r="O22" s="136"/>
      <c r="P22" s="137" t="s">
        <v>19</v>
      </c>
      <c r="Q22" s="138"/>
      <c r="R22" s="138"/>
      <c r="S22" s="138"/>
      <c r="T22" s="139"/>
      <c r="U22" s="140">
        <f>F48</f>
        <v>100</v>
      </c>
      <c r="V22" s="141"/>
    </row>
    <row r="23" spans="1:22" ht="14.1" customHeight="1" thickBot="1">
      <c r="A23" s="40">
        <v>16</v>
      </c>
      <c r="B23" s="39">
        <v>1405</v>
      </c>
      <c r="C23" s="39"/>
      <c r="D23" s="31">
        <v>36</v>
      </c>
      <c r="E23" s="31">
        <v>10</v>
      </c>
      <c r="F23" s="31">
        <v>4</v>
      </c>
      <c r="G23" s="31">
        <v>7</v>
      </c>
      <c r="H23" s="31">
        <v>5</v>
      </c>
      <c r="I23" s="31">
        <v>10</v>
      </c>
      <c r="J23" s="31">
        <v>8</v>
      </c>
      <c r="K23" s="30">
        <f t="shared" si="0"/>
        <v>80</v>
      </c>
      <c r="L23" s="133" t="s">
        <v>15</v>
      </c>
      <c r="M23" s="134"/>
      <c r="N23" s="135">
        <f>G47</f>
        <v>24</v>
      </c>
      <c r="O23" s="136"/>
      <c r="P23" s="137" t="s">
        <v>19</v>
      </c>
      <c r="Q23" s="138"/>
      <c r="R23" s="138"/>
      <c r="S23" s="138"/>
      <c r="T23" s="139"/>
      <c r="U23" s="140">
        <f>G48</f>
        <v>92</v>
      </c>
      <c r="V23" s="141"/>
    </row>
    <row r="24" spans="1:22" ht="14.1" customHeight="1" thickBot="1">
      <c r="A24" s="38">
        <v>17</v>
      </c>
      <c r="B24" s="39">
        <v>1406</v>
      </c>
      <c r="C24" s="39"/>
      <c r="D24" s="31">
        <v>26</v>
      </c>
      <c r="E24" s="31">
        <v>10</v>
      </c>
      <c r="F24" s="31">
        <v>6</v>
      </c>
      <c r="G24" s="31">
        <v>5</v>
      </c>
      <c r="H24" s="31">
        <v>4</v>
      </c>
      <c r="I24" s="31">
        <v>10</v>
      </c>
      <c r="J24" s="31" t="s">
        <v>56</v>
      </c>
      <c r="K24" s="30">
        <f t="shared" si="0"/>
        <v>61</v>
      </c>
      <c r="L24" s="133" t="s">
        <v>16</v>
      </c>
      <c r="M24" s="134"/>
      <c r="N24" s="135">
        <f>H47</f>
        <v>21</v>
      </c>
      <c r="O24" s="136"/>
      <c r="P24" s="137" t="s">
        <v>19</v>
      </c>
      <c r="Q24" s="138"/>
      <c r="R24" s="138"/>
      <c r="S24" s="138"/>
      <c r="T24" s="139"/>
      <c r="U24" s="140">
        <f>H48</f>
        <v>81</v>
      </c>
      <c r="V24" s="141"/>
    </row>
    <row r="25" spans="1:22" ht="14.1" customHeight="1" thickBot="1">
      <c r="A25" s="40">
        <v>18</v>
      </c>
      <c r="B25" s="39">
        <v>1409</v>
      </c>
      <c r="C25" s="39"/>
      <c r="D25" s="31">
        <v>33</v>
      </c>
      <c r="E25" s="31">
        <v>10</v>
      </c>
      <c r="F25" s="31">
        <v>10</v>
      </c>
      <c r="G25" s="31">
        <v>0</v>
      </c>
      <c r="H25" s="31">
        <v>2</v>
      </c>
      <c r="I25" s="31">
        <v>8</v>
      </c>
      <c r="J25" s="31">
        <v>8</v>
      </c>
      <c r="K25" s="30">
        <f t="shared" si="0"/>
        <v>71</v>
      </c>
      <c r="L25" s="133" t="s">
        <v>17</v>
      </c>
      <c r="M25" s="134"/>
      <c r="N25" s="135">
        <f>I47</f>
        <v>20</v>
      </c>
      <c r="O25" s="136"/>
      <c r="P25" s="137" t="s">
        <v>19</v>
      </c>
      <c r="Q25" s="138"/>
      <c r="R25" s="138"/>
      <c r="S25" s="138"/>
      <c r="T25" s="139"/>
      <c r="U25" s="140">
        <f>I48</f>
        <v>77</v>
      </c>
      <c r="V25" s="141"/>
    </row>
    <row r="26" spans="1:22" ht="14.1" customHeight="1" thickBot="1">
      <c r="A26" s="38">
        <v>19</v>
      </c>
      <c r="B26" s="39">
        <v>1539</v>
      </c>
      <c r="C26" s="39"/>
      <c r="D26" s="31"/>
      <c r="E26" s="31"/>
      <c r="F26" s="31"/>
      <c r="G26" s="31"/>
      <c r="H26" s="31"/>
      <c r="I26" s="31"/>
      <c r="J26" s="31"/>
      <c r="K26" s="30"/>
      <c r="L26" s="133" t="s">
        <v>18</v>
      </c>
      <c r="M26" s="134"/>
      <c r="N26" s="135">
        <f>J47</f>
        <v>20</v>
      </c>
      <c r="O26" s="136"/>
      <c r="P26" s="137" t="s">
        <v>19</v>
      </c>
      <c r="Q26" s="138"/>
      <c r="R26" s="138"/>
      <c r="S26" s="138"/>
      <c r="T26" s="139"/>
      <c r="U26" s="140">
        <f>J48</f>
        <v>77</v>
      </c>
      <c r="V26" s="141"/>
    </row>
    <row r="27" spans="1:22" ht="14.1" customHeight="1" thickBot="1">
      <c r="A27" s="40">
        <v>20</v>
      </c>
      <c r="B27" s="39">
        <v>1689</v>
      </c>
      <c r="C27" s="39"/>
      <c r="D27" s="31">
        <v>22</v>
      </c>
      <c r="E27" s="31">
        <v>5</v>
      </c>
      <c r="F27" s="31">
        <v>10</v>
      </c>
      <c r="G27" s="31">
        <v>5</v>
      </c>
      <c r="H27" s="31">
        <v>3</v>
      </c>
      <c r="I27" s="31">
        <v>5</v>
      </c>
      <c r="J27" s="31" t="s">
        <v>56</v>
      </c>
      <c r="K27" s="30">
        <f>SUM(D27:J27)</f>
        <v>50</v>
      </c>
      <c r="L27" s="157"/>
      <c r="M27" s="158"/>
      <c r="N27" s="159"/>
      <c r="O27" s="160"/>
      <c r="P27" s="161"/>
      <c r="Q27" s="162"/>
      <c r="R27" s="162"/>
      <c r="S27" s="162"/>
      <c r="T27" s="163"/>
      <c r="U27" s="164"/>
      <c r="V27" s="165"/>
    </row>
    <row r="28" spans="1:22" ht="14.1" customHeight="1" thickBot="1">
      <c r="A28" s="38">
        <v>21</v>
      </c>
      <c r="B28" s="39">
        <v>1746</v>
      </c>
      <c r="C28" s="39"/>
      <c r="D28" s="31">
        <v>14</v>
      </c>
      <c r="E28" s="31">
        <v>10</v>
      </c>
      <c r="F28" s="31">
        <v>10</v>
      </c>
      <c r="G28" s="31">
        <v>0</v>
      </c>
      <c r="H28" s="31">
        <v>2</v>
      </c>
      <c r="I28" s="31">
        <v>1</v>
      </c>
      <c r="J28" s="31">
        <v>4</v>
      </c>
      <c r="K28" s="30">
        <f>SUM(D28:J28)</f>
        <v>41</v>
      </c>
      <c r="L28" s="157"/>
      <c r="M28" s="158"/>
      <c r="N28" s="159"/>
      <c r="O28" s="160"/>
      <c r="P28" s="161"/>
      <c r="Q28" s="162"/>
      <c r="R28" s="162"/>
      <c r="S28" s="162"/>
      <c r="T28" s="163"/>
      <c r="U28" s="164"/>
      <c r="V28" s="165"/>
    </row>
    <row r="29" spans="1:22" ht="14.1" customHeight="1" thickBot="1">
      <c r="A29" s="40">
        <v>22</v>
      </c>
      <c r="B29" s="39">
        <v>1773</v>
      </c>
      <c r="C29" s="39"/>
      <c r="D29" s="31">
        <v>12</v>
      </c>
      <c r="E29" s="31">
        <v>8</v>
      </c>
      <c r="F29" s="31">
        <v>6</v>
      </c>
      <c r="G29" s="31">
        <v>6</v>
      </c>
      <c r="H29" s="31" t="s">
        <v>56</v>
      </c>
      <c r="I29" s="31">
        <v>0</v>
      </c>
      <c r="J29" s="31">
        <v>2</v>
      </c>
      <c r="K29" s="30">
        <f>SUM(D29:J29)</f>
        <v>34</v>
      </c>
      <c r="L29" s="166"/>
      <c r="M29" s="167"/>
      <c r="N29" s="168"/>
      <c r="O29" s="169"/>
      <c r="P29" s="170"/>
      <c r="Q29" s="171"/>
      <c r="R29" s="171"/>
      <c r="S29" s="171"/>
      <c r="T29" s="172"/>
      <c r="U29" s="173"/>
      <c r="V29" s="174"/>
    </row>
    <row r="30" spans="1:22" ht="14.1" customHeight="1">
      <c r="A30" s="38">
        <v>23</v>
      </c>
      <c r="B30" s="39">
        <v>1983</v>
      </c>
      <c r="C30" s="39"/>
      <c r="D30" s="31">
        <v>39</v>
      </c>
      <c r="E30" s="31">
        <v>10</v>
      </c>
      <c r="F30" s="31">
        <v>10</v>
      </c>
      <c r="G30" s="31">
        <v>9</v>
      </c>
      <c r="H30" s="31">
        <v>4</v>
      </c>
      <c r="I30" s="31" t="s">
        <v>56</v>
      </c>
      <c r="J30" s="31">
        <v>2</v>
      </c>
      <c r="K30" s="30">
        <f>SUM(D30:J30)</f>
        <v>74</v>
      </c>
      <c r="L30" s="3"/>
      <c r="M30" s="4"/>
      <c r="N30" s="5"/>
      <c r="O30" s="6"/>
      <c r="P30" s="7"/>
      <c r="Q30" s="2"/>
      <c r="R30" s="2"/>
      <c r="S30" s="2"/>
      <c r="T30" s="2"/>
      <c r="U30" s="8"/>
      <c r="V30" s="9"/>
    </row>
    <row r="31" spans="1:22" ht="14.1" customHeight="1">
      <c r="A31" s="40">
        <v>24</v>
      </c>
      <c r="B31" s="39">
        <v>2144</v>
      </c>
      <c r="C31" s="39"/>
      <c r="D31" s="31"/>
      <c r="E31" s="31"/>
      <c r="F31" s="31"/>
      <c r="G31" s="31"/>
      <c r="H31" s="31"/>
      <c r="I31" s="31"/>
      <c r="J31" s="31"/>
      <c r="L31" s="10"/>
      <c r="M31" s="11"/>
      <c r="N31" s="12"/>
      <c r="O31" s="13"/>
      <c r="P31" s="14"/>
      <c r="Q31" s="15"/>
      <c r="R31" s="15"/>
      <c r="S31" s="15"/>
      <c r="T31" s="15"/>
      <c r="U31" s="16"/>
      <c r="V31" s="17"/>
    </row>
    <row r="32" spans="1:22" ht="14.1" customHeight="1">
      <c r="A32" s="38">
        <v>25</v>
      </c>
      <c r="B32" s="39">
        <v>2068</v>
      </c>
      <c r="C32" s="39"/>
      <c r="D32" s="31">
        <v>16</v>
      </c>
      <c r="E32" s="31">
        <v>10</v>
      </c>
      <c r="F32" s="31">
        <v>6</v>
      </c>
      <c r="G32" s="31">
        <v>8</v>
      </c>
      <c r="H32" s="31">
        <v>4</v>
      </c>
      <c r="I32" s="31">
        <v>5</v>
      </c>
      <c r="J32" s="31">
        <v>7</v>
      </c>
      <c r="K32" s="30">
        <f>SUM(D32:J32)</f>
        <v>56</v>
      </c>
      <c r="L32" s="10"/>
      <c r="M32" s="11"/>
      <c r="N32" s="12"/>
      <c r="O32" s="13"/>
      <c r="P32" s="14"/>
      <c r="Q32" s="15"/>
      <c r="R32" s="15"/>
      <c r="S32" s="15"/>
      <c r="T32" s="15"/>
      <c r="U32" s="16"/>
      <c r="V32" s="17"/>
    </row>
    <row r="33" spans="1:26" ht="14.1" customHeight="1">
      <c r="A33" s="40">
        <v>26</v>
      </c>
      <c r="B33" s="39">
        <v>2288</v>
      </c>
      <c r="C33" s="39"/>
      <c r="D33" s="31">
        <v>10</v>
      </c>
      <c r="E33" s="31">
        <v>10</v>
      </c>
      <c r="F33" s="31">
        <v>10</v>
      </c>
      <c r="G33" s="31">
        <v>3</v>
      </c>
      <c r="H33" s="31">
        <v>4</v>
      </c>
      <c r="I33" s="31">
        <v>3</v>
      </c>
      <c r="J33" s="31">
        <v>10</v>
      </c>
      <c r="K33" s="30">
        <f>SUM(D33:J33)</f>
        <v>50</v>
      </c>
      <c r="L33" s="151"/>
      <c r="M33" s="152"/>
      <c r="N33" s="152"/>
      <c r="O33" s="152"/>
      <c r="P33" s="152"/>
      <c r="Q33" s="152"/>
      <c r="R33" s="152"/>
      <c r="S33" s="152"/>
      <c r="T33" s="152"/>
      <c r="U33" s="152"/>
      <c r="V33" s="153"/>
    </row>
    <row r="34" spans="1:26" ht="14.1" customHeight="1">
      <c r="A34" s="38">
        <v>27</v>
      </c>
      <c r="B34" s="39">
        <v>2314</v>
      </c>
      <c r="C34" s="39"/>
      <c r="D34" s="31">
        <v>30</v>
      </c>
      <c r="E34" s="31">
        <v>10</v>
      </c>
      <c r="F34" s="31">
        <v>10</v>
      </c>
      <c r="G34" s="31">
        <v>5</v>
      </c>
      <c r="H34" s="31" t="s">
        <v>56</v>
      </c>
      <c r="I34" s="31" t="s">
        <v>56</v>
      </c>
      <c r="J34" s="31" t="s">
        <v>56</v>
      </c>
      <c r="K34" s="30">
        <f>SUM(D34:J34)</f>
        <v>55</v>
      </c>
      <c r="L34" s="10" t="s">
        <v>12</v>
      </c>
      <c r="M34" s="11"/>
      <c r="N34" s="11"/>
      <c r="O34" s="11"/>
      <c r="P34" s="11"/>
      <c r="Q34" s="11"/>
      <c r="R34" s="11"/>
      <c r="S34" s="11"/>
      <c r="T34" s="11"/>
      <c r="U34" s="11"/>
      <c r="V34" s="18"/>
    </row>
    <row r="35" spans="1:26" ht="14.1" customHeight="1">
      <c r="A35" s="40">
        <v>28</v>
      </c>
      <c r="B35" s="39">
        <v>2620</v>
      </c>
      <c r="C35" s="39"/>
      <c r="D35" s="31">
        <v>30</v>
      </c>
      <c r="E35" s="31">
        <v>3</v>
      </c>
      <c r="F35" s="31">
        <v>10</v>
      </c>
      <c r="G35" s="31">
        <v>4</v>
      </c>
      <c r="H35" s="31">
        <v>4</v>
      </c>
      <c r="I35" s="31">
        <v>8</v>
      </c>
      <c r="J35" s="31">
        <v>5</v>
      </c>
      <c r="K35" s="30">
        <f>SUM(D35:J35)</f>
        <v>64</v>
      </c>
      <c r="L35" s="10"/>
      <c r="M35" s="11"/>
      <c r="N35" s="11"/>
      <c r="O35" s="11"/>
      <c r="P35" s="11"/>
      <c r="Q35" s="11"/>
      <c r="R35" s="11"/>
      <c r="S35" s="11"/>
      <c r="T35" s="11"/>
      <c r="U35" s="11"/>
      <c r="V35" s="18"/>
    </row>
    <row r="36" spans="1:26">
      <c r="A36" s="34"/>
      <c r="B36" s="33"/>
      <c r="C36" s="33"/>
      <c r="D36" s="31"/>
      <c r="E36" s="31"/>
      <c r="F36" s="31"/>
      <c r="G36" s="31"/>
      <c r="H36" s="31"/>
      <c r="I36" s="31"/>
      <c r="J36" s="31"/>
      <c r="K36" s="30"/>
      <c r="L36" s="10"/>
      <c r="M36" s="11"/>
      <c r="N36" s="11"/>
      <c r="O36" s="11"/>
      <c r="P36" s="11"/>
      <c r="Q36" s="11"/>
      <c r="R36" s="11"/>
      <c r="S36" s="11"/>
      <c r="T36" s="11"/>
      <c r="U36" s="11"/>
      <c r="V36" s="18"/>
    </row>
    <row r="37" spans="1:26">
      <c r="A37" s="35"/>
      <c r="B37" s="33"/>
      <c r="C37" s="33"/>
      <c r="D37" s="31"/>
      <c r="E37" s="31"/>
      <c r="F37" s="31"/>
      <c r="G37" s="31"/>
      <c r="H37" s="31"/>
      <c r="I37" s="31"/>
      <c r="J37" s="31"/>
      <c r="K37" s="30"/>
      <c r="L37" s="10"/>
      <c r="M37" s="11"/>
      <c r="N37" s="11"/>
      <c r="O37" s="11"/>
      <c r="P37" s="11"/>
      <c r="Q37" s="11"/>
      <c r="R37" s="11"/>
      <c r="S37" s="11"/>
      <c r="T37" s="11"/>
      <c r="U37" s="11"/>
      <c r="V37" s="18"/>
    </row>
    <row r="38" spans="1:26" ht="13.5" thickBot="1">
      <c r="A38" s="35"/>
      <c r="B38" s="32"/>
      <c r="C38" s="32"/>
      <c r="D38" s="22"/>
      <c r="E38" s="22"/>
      <c r="F38" s="22"/>
      <c r="G38" s="22"/>
      <c r="H38" s="22"/>
      <c r="I38" s="22"/>
      <c r="J38" s="22" t="s">
        <v>12</v>
      </c>
      <c r="K38" s="28"/>
      <c r="L38" s="19"/>
      <c r="M38" s="20"/>
      <c r="N38" s="20"/>
      <c r="O38" s="20"/>
      <c r="P38" s="20"/>
      <c r="Q38" s="20"/>
      <c r="R38" s="20"/>
      <c r="S38" s="20"/>
      <c r="T38" s="20"/>
      <c r="U38" s="20"/>
      <c r="V38" s="21"/>
      <c r="Y38" s="36" t="s">
        <v>12</v>
      </c>
    </row>
    <row r="39" spans="1:26" ht="13.5" thickBot="1">
      <c r="A39" s="35"/>
      <c r="B39" s="33"/>
      <c r="C39" s="33"/>
      <c r="D39" s="22"/>
      <c r="E39" s="22"/>
      <c r="F39" s="22"/>
      <c r="G39" s="22"/>
      <c r="H39" s="22"/>
      <c r="I39" s="22"/>
      <c r="J39" s="22"/>
      <c r="K39" s="28"/>
      <c r="L39" s="154" t="s">
        <v>21</v>
      </c>
      <c r="M39" s="155"/>
      <c r="N39" s="155"/>
      <c r="O39" s="155"/>
      <c r="P39" s="155"/>
      <c r="Q39" s="155"/>
      <c r="R39" s="155"/>
      <c r="S39" s="155"/>
      <c r="T39" s="155"/>
      <c r="U39" s="155"/>
      <c r="V39" s="156"/>
      <c r="W39" s="36" t="s">
        <v>12</v>
      </c>
    </row>
    <row r="40" spans="1:26">
      <c r="A40" s="35"/>
      <c r="B40" s="33"/>
      <c r="C40" s="33"/>
      <c r="D40" s="22"/>
      <c r="E40" s="22"/>
      <c r="F40" s="22"/>
      <c r="G40" s="22"/>
      <c r="H40" s="22"/>
      <c r="I40" s="22"/>
      <c r="J40" s="22"/>
      <c r="K40" s="28"/>
      <c r="L40" s="175" t="s">
        <v>22</v>
      </c>
      <c r="M40" s="176"/>
      <c r="N40" s="176"/>
      <c r="O40" s="177"/>
      <c r="P40" s="178" t="s">
        <v>23</v>
      </c>
      <c r="Q40" s="179"/>
      <c r="R40" s="179"/>
      <c r="S40" s="180"/>
      <c r="T40" s="178" t="s">
        <v>24</v>
      </c>
      <c r="U40" s="179"/>
      <c r="V40" s="181"/>
    </row>
    <row r="41" spans="1:26">
      <c r="A41" s="35"/>
      <c r="B41" s="33"/>
      <c r="C41" s="33"/>
      <c r="D41" s="22"/>
      <c r="E41" s="22"/>
      <c r="F41" s="22"/>
      <c r="G41" s="22"/>
      <c r="H41" s="22"/>
      <c r="I41" s="22"/>
      <c r="J41" s="22"/>
      <c r="K41" s="28"/>
      <c r="L41" s="175" t="s">
        <v>25</v>
      </c>
      <c r="M41" s="176"/>
      <c r="N41" s="176"/>
      <c r="O41" s="177"/>
      <c r="P41" s="182">
        <f>COUNTIF(K8:K35,"&gt;=85")</f>
        <v>2</v>
      </c>
      <c r="Q41" s="183"/>
      <c r="R41" s="183"/>
      <c r="S41" s="184"/>
      <c r="T41" s="185">
        <f>ROUND((100*P41)/COUNTA(K8:K35),0)</f>
        <v>8</v>
      </c>
      <c r="U41" s="186"/>
      <c r="V41" s="187"/>
    </row>
    <row r="42" spans="1:26">
      <c r="A42" s="35"/>
      <c r="B42" s="33"/>
      <c r="C42" s="33"/>
      <c r="D42" s="22"/>
      <c r="E42" s="22"/>
      <c r="F42" s="22"/>
      <c r="G42" s="22"/>
      <c r="H42" s="22"/>
      <c r="I42" s="22"/>
      <c r="J42" s="22"/>
      <c r="K42" s="28"/>
      <c r="L42" s="175" t="s">
        <v>26</v>
      </c>
      <c r="M42" s="176"/>
      <c r="N42" s="176"/>
      <c r="O42" s="177"/>
      <c r="P42" s="185">
        <f>COUNTIF(K8:K35,"&gt;=70")-P41</f>
        <v>8</v>
      </c>
      <c r="Q42" s="183"/>
      <c r="R42" s="183"/>
      <c r="S42" s="184"/>
      <c r="T42" s="185">
        <f>ROUND((100*P42)/COUNTA(K8:K35),0)</f>
        <v>31</v>
      </c>
      <c r="U42" s="186"/>
      <c r="V42" s="187"/>
      <c r="Z42" s="36" t="s">
        <v>12</v>
      </c>
    </row>
    <row r="43" spans="1:26">
      <c r="A43" s="35"/>
      <c r="B43" s="33"/>
      <c r="C43" s="33"/>
      <c r="D43" s="22"/>
      <c r="E43" s="22"/>
      <c r="F43" s="22"/>
      <c r="G43" s="22"/>
      <c r="H43" s="22"/>
      <c r="I43" s="22"/>
      <c r="J43" s="22"/>
      <c r="K43" s="28"/>
      <c r="L43" s="175" t="s">
        <v>57</v>
      </c>
      <c r="M43" s="176"/>
      <c r="N43" s="176"/>
      <c r="O43" s="177"/>
      <c r="P43" s="185">
        <f>COUNTIF(K8:K35,"&gt;=60")-(P41+P42)</f>
        <v>5</v>
      </c>
      <c r="Q43" s="183"/>
      <c r="R43" s="183"/>
      <c r="S43" s="184"/>
      <c r="T43" s="185">
        <f>ROUND((100*P43)/COUNTA(K8:K35),0)</f>
        <v>19</v>
      </c>
      <c r="U43" s="186"/>
      <c r="V43" s="187"/>
    </row>
    <row r="44" spans="1:26">
      <c r="A44" s="35"/>
      <c r="B44" s="33"/>
      <c r="C44" s="33"/>
      <c r="D44" s="22"/>
      <c r="E44" s="22"/>
      <c r="F44" s="22"/>
      <c r="G44" s="22"/>
      <c r="H44" s="22"/>
      <c r="I44" s="22"/>
      <c r="J44" s="22"/>
      <c r="K44" s="28"/>
      <c r="L44" s="175" t="s">
        <v>58</v>
      </c>
      <c r="M44" s="176"/>
      <c r="N44" s="176"/>
      <c r="O44" s="177"/>
      <c r="P44" s="185">
        <f>COUNTIF(K8:K35,"&gt;=50")-(P41+P42+P43)</f>
        <v>9</v>
      </c>
      <c r="Q44" s="183"/>
      <c r="R44" s="183"/>
      <c r="S44" s="184"/>
      <c r="T44" s="185">
        <f>ROUND((100*P44)/COUNTA(K8:K35),0)</f>
        <v>35</v>
      </c>
      <c r="U44" s="186"/>
      <c r="V44" s="187"/>
    </row>
    <row r="45" spans="1:26" ht="13.5" thickBot="1">
      <c r="A45" s="35"/>
      <c r="B45" s="33"/>
      <c r="C45" s="33"/>
      <c r="D45" s="22"/>
      <c r="E45" s="22"/>
      <c r="F45" s="22"/>
      <c r="G45" s="22"/>
      <c r="H45" s="22"/>
      <c r="I45" s="22"/>
      <c r="J45" s="22"/>
      <c r="K45" s="28"/>
      <c r="L45" s="197" t="s">
        <v>45</v>
      </c>
      <c r="M45" s="198"/>
      <c r="N45" s="198"/>
      <c r="O45" s="199"/>
      <c r="P45" s="203">
        <f>(COUNTIF(K8:K35,"&gt;=0"))-(P41+P42+P43+P44)</f>
        <v>2</v>
      </c>
      <c r="Q45" s="204"/>
      <c r="R45" s="204"/>
      <c r="S45" s="205"/>
      <c r="T45" s="203">
        <f>ROUND((100*P45)/COUNTA(K8:K35),0)</f>
        <v>8</v>
      </c>
      <c r="U45" s="204"/>
      <c r="V45" s="209"/>
    </row>
    <row r="46" spans="1:26" ht="15.75" thickBot="1">
      <c r="A46" s="211" t="s">
        <v>3</v>
      </c>
      <c r="B46" s="212"/>
      <c r="C46" s="213"/>
      <c r="D46" s="41">
        <v>1</v>
      </c>
      <c r="E46" s="41">
        <v>2</v>
      </c>
      <c r="F46" s="41">
        <v>3</v>
      </c>
      <c r="G46" s="41">
        <v>4</v>
      </c>
      <c r="H46" s="41">
        <v>5</v>
      </c>
      <c r="I46" s="41">
        <v>6</v>
      </c>
      <c r="J46" s="41">
        <v>7</v>
      </c>
      <c r="K46" s="37" t="s">
        <v>20</v>
      </c>
      <c r="L46" s="200"/>
      <c r="M46" s="201"/>
      <c r="N46" s="201"/>
      <c r="O46" s="202"/>
      <c r="P46" s="206"/>
      <c r="Q46" s="207"/>
      <c r="R46" s="207"/>
      <c r="S46" s="208"/>
      <c r="T46" s="206"/>
      <c r="U46" s="207"/>
      <c r="V46" s="210"/>
    </row>
    <row r="47" spans="1:26" ht="16.5" thickBot="1">
      <c r="A47" s="214" t="s">
        <v>4</v>
      </c>
      <c r="B47" s="215"/>
      <c r="C47" s="216"/>
      <c r="D47" s="43">
        <f t="shared" ref="D47:J47" si="1">COUNTIF(D8:D35,"&gt;=2")</f>
        <v>26</v>
      </c>
      <c r="E47" s="43">
        <f t="shared" si="1"/>
        <v>24</v>
      </c>
      <c r="F47" s="43">
        <f t="shared" si="1"/>
        <v>26</v>
      </c>
      <c r="G47" s="43">
        <f t="shared" si="1"/>
        <v>24</v>
      </c>
      <c r="H47" s="43">
        <f t="shared" si="1"/>
        <v>21</v>
      </c>
      <c r="I47" s="43">
        <f t="shared" si="1"/>
        <v>20</v>
      </c>
      <c r="J47" s="43">
        <f t="shared" si="1"/>
        <v>20</v>
      </c>
      <c r="K47" s="217">
        <f>SUM(D47:J47)</f>
        <v>161</v>
      </c>
      <c r="L47" s="219" t="s">
        <v>27</v>
      </c>
      <c r="M47" s="220"/>
      <c r="N47" s="220"/>
      <c r="O47" s="220"/>
      <c r="P47" s="220"/>
      <c r="Q47" s="220"/>
      <c r="R47" s="220"/>
      <c r="S47" s="221"/>
      <c r="T47" s="188">
        <f>SUM(T41:T44)</f>
        <v>93</v>
      </c>
      <c r="U47" s="189"/>
      <c r="V47" s="190"/>
    </row>
    <row r="48" spans="1:26" ht="13.5" thickBot="1">
      <c r="A48" s="191" t="s">
        <v>5</v>
      </c>
      <c r="B48" s="192"/>
      <c r="C48" s="193"/>
      <c r="D48" s="44">
        <f t="shared" ref="D48:J48" si="2">ROUND((100*D47)/COUNTA(D8:D35),0)</f>
        <v>100</v>
      </c>
      <c r="E48" s="44">
        <f t="shared" si="2"/>
        <v>92</v>
      </c>
      <c r="F48" s="44">
        <f t="shared" si="2"/>
        <v>100</v>
      </c>
      <c r="G48" s="44">
        <f t="shared" si="2"/>
        <v>92</v>
      </c>
      <c r="H48" s="44">
        <f t="shared" si="2"/>
        <v>81</v>
      </c>
      <c r="I48" s="44">
        <f t="shared" si="2"/>
        <v>77</v>
      </c>
      <c r="J48" s="44">
        <f t="shared" si="2"/>
        <v>77</v>
      </c>
      <c r="K48" s="218"/>
      <c r="L48" s="194" t="s">
        <v>37</v>
      </c>
      <c r="M48" s="195"/>
      <c r="N48" s="195"/>
      <c r="O48" s="195"/>
      <c r="P48" s="195"/>
      <c r="Q48" s="195"/>
      <c r="R48" s="195"/>
      <c r="S48" s="195"/>
      <c r="T48" s="195"/>
      <c r="U48" s="195"/>
      <c r="V48" s="196"/>
    </row>
    <row r="49" spans="1:25">
      <c r="A49" s="191" t="s">
        <v>6</v>
      </c>
      <c r="B49" s="192"/>
      <c r="C49" s="193"/>
      <c r="D49" s="45">
        <f t="shared" ref="D49:J49" si="3">COUNTIF(D8:D35,"0")</f>
        <v>0</v>
      </c>
      <c r="E49" s="45">
        <f t="shared" si="3"/>
        <v>0</v>
      </c>
      <c r="F49" s="45">
        <f t="shared" si="3"/>
        <v>0</v>
      </c>
      <c r="G49" s="45">
        <f t="shared" si="3"/>
        <v>2</v>
      </c>
      <c r="H49" s="45">
        <f t="shared" si="3"/>
        <v>1</v>
      </c>
      <c r="I49" s="45">
        <f t="shared" si="3"/>
        <v>1</v>
      </c>
      <c r="J49" s="45">
        <f t="shared" si="3"/>
        <v>1</v>
      </c>
      <c r="K49" s="222">
        <f>SUM(D49:J49)</f>
        <v>5</v>
      </c>
      <c r="L49" s="224"/>
      <c r="M49" s="225"/>
      <c r="N49" s="225"/>
      <c r="O49" s="225"/>
      <c r="P49" s="225"/>
      <c r="Q49" s="225"/>
      <c r="R49" s="225"/>
      <c r="S49" s="225"/>
      <c r="T49" s="225"/>
      <c r="U49" s="225"/>
      <c r="V49" s="226"/>
    </row>
    <row r="50" spans="1:25">
      <c r="A50" s="191" t="s">
        <v>7</v>
      </c>
      <c r="B50" s="192"/>
      <c r="C50" s="193"/>
      <c r="D50" s="44">
        <f t="shared" ref="D50:J50" si="4">ROUND((100*D49)/COUNTA(D8:D35),0)</f>
        <v>0</v>
      </c>
      <c r="E50" s="44">
        <f t="shared" si="4"/>
        <v>0</v>
      </c>
      <c r="F50" s="44">
        <f t="shared" si="4"/>
        <v>0</v>
      </c>
      <c r="G50" s="44">
        <f t="shared" si="4"/>
        <v>8</v>
      </c>
      <c r="H50" s="44">
        <f t="shared" si="4"/>
        <v>4</v>
      </c>
      <c r="I50" s="44">
        <f t="shared" si="4"/>
        <v>4</v>
      </c>
      <c r="J50" s="44">
        <f t="shared" si="4"/>
        <v>4</v>
      </c>
      <c r="K50" s="223"/>
      <c r="L50" s="227"/>
      <c r="M50" s="228"/>
      <c r="N50" s="228"/>
      <c r="O50" s="228"/>
      <c r="P50" s="228"/>
      <c r="Q50" s="228"/>
      <c r="R50" s="228"/>
      <c r="S50" s="228"/>
      <c r="T50" s="228"/>
      <c r="U50" s="228"/>
      <c r="V50" s="229"/>
    </row>
    <row r="51" spans="1:25">
      <c r="A51" s="233" t="s">
        <v>8</v>
      </c>
      <c r="B51" s="234"/>
      <c r="C51" s="235"/>
      <c r="D51" s="46">
        <f t="shared" ref="D51:J51" si="5">COUNTIF(D8:D35,"-")</f>
        <v>0</v>
      </c>
      <c r="E51" s="46">
        <f t="shared" si="5"/>
        <v>2</v>
      </c>
      <c r="F51" s="46">
        <f t="shared" si="5"/>
        <v>0</v>
      </c>
      <c r="G51" s="46">
        <f t="shared" si="5"/>
        <v>0</v>
      </c>
      <c r="H51" s="46">
        <f t="shared" si="5"/>
        <v>4</v>
      </c>
      <c r="I51" s="46">
        <f t="shared" si="5"/>
        <v>4</v>
      </c>
      <c r="J51" s="46">
        <f t="shared" si="5"/>
        <v>4</v>
      </c>
      <c r="K51" s="222">
        <f>SUM(D51:J51)</f>
        <v>14</v>
      </c>
      <c r="L51" s="227"/>
      <c r="M51" s="228"/>
      <c r="N51" s="228"/>
      <c r="O51" s="228"/>
      <c r="P51" s="228"/>
      <c r="Q51" s="228"/>
      <c r="R51" s="228"/>
      <c r="S51" s="228"/>
      <c r="T51" s="228"/>
      <c r="U51" s="228"/>
      <c r="V51" s="229"/>
    </row>
    <row r="52" spans="1:25" ht="13.5" thickBot="1">
      <c r="A52" s="236" t="s">
        <v>9</v>
      </c>
      <c r="B52" s="237"/>
      <c r="C52" s="238"/>
      <c r="D52" s="47">
        <f t="shared" ref="D52:J52" si="6">ROUND((100*D51)/COUNTA(D8:D35),0)</f>
        <v>0</v>
      </c>
      <c r="E52" s="47">
        <f t="shared" si="6"/>
        <v>8</v>
      </c>
      <c r="F52" s="47">
        <f t="shared" si="6"/>
        <v>0</v>
      </c>
      <c r="G52" s="47">
        <f t="shared" si="6"/>
        <v>0</v>
      </c>
      <c r="H52" s="47">
        <f t="shared" si="6"/>
        <v>15</v>
      </c>
      <c r="I52" s="47">
        <f t="shared" si="6"/>
        <v>15</v>
      </c>
      <c r="J52" s="47">
        <f t="shared" si="6"/>
        <v>15</v>
      </c>
      <c r="K52" s="223"/>
      <c r="L52" s="227"/>
      <c r="M52" s="228"/>
      <c r="N52" s="228"/>
      <c r="O52" s="228"/>
      <c r="P52" s="228"/>
      <c r="Q52" s="228"/>
      <c r="R52" s="228"/>
      <c r="S52" s="228"/>
      <c r="T52" s="228"/>
      <c r="U52" s="228"/>
      <c r="V52" s="229"/>
    </row>
    <row r="53" spans="1:25" ht="16.5" thickBot="1">
      <c r="A53" s="239" t="s">
        <v>36</v>
      </c>
      <c r="B53" s="240"/>
      <c r="C53" s="240"/>
      <c r="D53" s="240"/>
      <c r="E53" s="240"/>
      <c r="F53" s="240"/>
      <c r="G53" s="240"/>
      <c r="H53" s="240"/>
      <c r="I53" s="240"/>
      <c r="J53" s="240"/>
      <c r="K53" s="29">
        <f>IF(SUM(K9:K45)=0,"-----",AVERAGE(K9:K45))</f>
        <v>63.44</v>
      </c>
      <c r="L53" s="227"/>
      <c r="M53" s="228"/>
      <c r="N53" s="228"/>
      <c r="O53" s="228"/>
      <c r="P53" s="228"/>
      <c r="Q53" s="228"/>
      <c r="R53" s="228"/>
      <c r="S53" s="228"/>
      <c r="T53" s="228"/>
      <c r="U53" s="228"/>
      <c r="V53" s="229"/>
    </row>
    <row r="54" spans="1:25">
      <c r="A54" s="55"/>
      <c r="B54" s="55"/>
      <c r="C54" s="55"/>
      <c r="D54" s="55"/>
      <c r="E54" s="55"/>
      <c r="F54" s="55"/>
      <c r="G54" s="55"/>
      <c r="H54" s="55"/>
      <c r="I54" s="55"/>
      <c r="J54" s="55"/>
      <c r="K54" s="25"/>
      <c r="L54" s="227"/>
      <c r="M54" s="228"/>
      <c r="N54" s="228"/>
      <c r="O54" s="228"/>
      <c r="P54" s="228"/>
      <c r="Q54" s="228"/>
      <c r="R54" s="228"/>
      <c r="S54" s="228"/>
      <c r="T54" s="228"/>
      <c r="U54" s="228"/>
      <c r="V54" s="229"/>
    </row>
    <row r="55" spans="1:25">
      <c r="A55" s="25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27"/>
      <c r="M55" s="228"/>
      <c r="N55" s="228"/>
      <c r="O55" s="228"/>
      <c r="P55" s="228"/>
      <c r="Q55" s="228"/>
      <c r="R55" s="228"/>
      <c r="S55" s="228"/>
      <c r="T55" s="228"/>
      <c r="U55" s="228"/>
      <c r="V55" s="229"/>
    </row>
    <row r="56" spans="1:25">
      <c r="A56" s="25"/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27"/>
      <c r="M56" s="228"/>
      <c r="N56" s="228"/>
      <c r="O56" s="228"/>
      <c r="P56" s="228"/>
      <c r="Q56" s="228"/>
      <c r="R56" s="228"/>
      <c r="S56" s="228"/>
      <c r="T56" s="228"/>
      <c r="U56" s="228"/>
      <c r="V56" s="229"/>
    </row>
    <row r="57" spans="1:25">
      <c r="A57" s="25"/>
      <c r="B57" s="25"/>
      <c r="C57" s="25"/>
      <c r="D57" s="25"/>
      <c r="E57" s="25"/>
      <c r="F57" s="25"/>
      <c r="G57" s="25"/>
      <c r="H57" s="25"/>
      <c r="I57" s="25"/>
      <c r="J57" s="25"/>
      <c r="K57" s="25"/>
      <c r="L57" s="227"/>
      <c r="M57" s="228"/>
      <c r="N57" s="228"/>
      <c r="O57" s="228"/>
      <c r="P57" s="228"/>
      <c r="Q57" s="228"/>
      <c r="R57" s="228"/>
      <c r="S57" s="228"/>
      <c r="T57" s="228"/>
      <c r="U57" s="228"/>
      <c r="V57" s="229"/>
    </row>
    <row r="58" spans="1:25">
      <c r="A58" s="25"/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27"/>
      <c r="M58" s="228"/>
      <c r="N58" s="228"/>
      <c r="O58" s="228"/>
      <c r="P58" s="228"/>
      <c r="Q58" s="228"/>
      <c r="R58" s="228"/>
      <c r="S58" s="228"/>
      <c r="T58" s="228"/>
      <c r="U58" s="228"/>
      <c r="V58" s="229"/>
    </row>
    <row r="59" spans="1:25">
      <c r="A59" s="25"/>
      <c r="B59" s="25"/>
      <c r="C59" s="25"/>
      <c r="D59" s="25"/>
      <c r="E59" s="25"/>
      <c r="F59" s="25"/>
      <c r="G59" s="25"/>
      <c r="H59" s="25"/>
      <c r="I59" s="25"/>
      <c r="J59" s="25"/>
      <c r="K59" s="25"/>
      <c r="L59" s="227"/>
      <c r="M59" s="228"/>
      <c r="N59" s="228"/>
      <c r="O59" s="228"/>
      <c r="P59" s="228"/>
      <c r="Q59" s="228"/>
      <c r="R59" s="228"/>
      <c r="S59" s="228"/>
      <c r="T59" s="228"/>
      <c r="U59" s="228"/>
      <c r="V59" s="229"/>
    </row>
    <row r="60" spans="1:25">
      <c r="A60" s="25"/>
      <c r="B60" s="25"/>
      <c r="C60" s="25"/>
      <c r="D60" s="25"/>
      <c r="E60" s="25"/>
      <c r="F60" s="25"/>
      <c r="G60" s="25"/>
      <c r="H60" s="25"/>
      <c r="I60" s="25"/>
      <c r="J60" s="25"/>
      <c r="K60" s="25"/>
      <c r="L60" s="227"/>
      <c r="M60" s="228"/>
      <c r="N60" s="228"/>
      <c r="O60" s="228"/>
      <c r="P60" s="228"/>
      <c r="Q60" s="228"/>
      <c r="R60" s="228"/>
      <c r="S60" s="228"/>
      <c r="T60" s="228"/>
      <c r="U60" s="228"/>
      <c r="V60" s="229"/>
    </row>
    <row r="61" spans="1:25">
      <c r="A61" s="25"/>
      <c r="B61" s="25"/>
      <c r="C61" s="25"/>
      <c r="D61" s="25"/>
      <c r="E61" s="25"/>
      <c r="F61" s="25"/>
      <c r="G61" s="25"/>
      <c r="H61" s="25"/>
      <c r="I61" s="25"/>
      <c r="J61" s="25"/>
      <c r="K61" s="25"/>
      <c r="L61" s="227"/>
      <c r="M61" s="228"/>
      <c r="N61" s="228"/>
      <c r="O61" s="228"/>
      <c r="P61" s="228"/>
      <c r="Q61" s="228"/>
      <c r="R61" s="228"/>
      <c r="S61" s="228"/>
      <c r="T61" s="228"/>
      <c r="U61" s="228"/>
      <c r="V61" s="229"/>
      <c r="W61" s="1"/>
      <c r="X61" s="1"/>
      <c r="Y61" s="24"/>
    </row>
    <row r="62" spans="1:25">
      <c r="A62" s="25"/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27"/>
      <c r="M62" s="228"/>
      <c r="N62" s="228"/>
      <c r="O62" s="228"/>
      <c r="P62" s="228"/>
      <c r="Q62" s="228"/>
      <c r="R62" s="228"/>
      <c r="S62" s="228"/>
      <c r="T62" s="228"/>
      <c r="U62" s="228"/>
      <c r="V62" s="229"/>
      <c r="W62" s="1"/>
      <c r="X62" s="1"/>
      <c r="Y62" s="24"/>
    </row>
    <row r="63" spans="1:25">
      <c r="A63" s="25"/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27"/>
      <c r="M63" s="228"/>
      <c r="N63" s="228"/>
      <c r="O63" s="228"/>
      <c r="P63" s="228"/>
      <c r="Q63" s="228"/>
      <c r="R63" s="228"/>
      <c r="S63" s="228"/>
      <c r="T63" s="228"/>
      <c r="U63" s="228"/>
      <c r="V63" s="229"/>
    </row>
    <row r="64" spans="1:25" ht="13.5" thickBot="1">
      <c r="A64" s="25"/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30"/>
      <c r="M64" s="231"/>
      <c r="N64" s="231"/>
      <c r="O64" s="231"/>
      <c r="P64" s="231"/>
      <c r="Q64" s="231"/>
      <c r="R64" s="231"/>
      <c r="S64" s="231"/>
      <c r="T64" s="231"/>
      <c r="U64" s="231"/>
      <c r="V64" s="232"/>
    </row>
    <row r="65" spans="1:22">
      <c r="A65" s="24"/>
      <c r="B65" s="24"/>
      <c r="C65" s="24"/>
      <c r="D65" s="24"/>
      <c r="E65" s="24"/>
      <c r="F65" s="24"/>
      <c r="G65" s="24"/>
      <c r="H65" s="24"/>
      <c r="I65" s="24"/>
      <c r="J65" s="24"/>
      <c r="K65" s="24"/>
    </row>
    <row r="66" spans="1:22">
      <c r="A66" s="24"/>
      <c r="B66" s="241" t="s">
        <v>44</v>
      </c>
      <c r="C66" s="242"/>
      <c r="D66" s="24"/>
      <c r="E66" s="24"/>
      <c r="F66" s="24"/>
      <c r="G66" s="24"/>
      <c r="H66" s="24"/>
      <c r="I66" s="24"/>
      <c r="J66" s="24"/>
      <c r="K66" s="24"/>
      <c r="P66" s="243">
        <f ca="1">TODAY()</f>
        <v>41738</v>
      </c>
      <c r="Q66" s="244"/>
      <c r="R66" s="244"/>
      <c r="S66" s="244"/>
      <c r="T66" s="244"/>
      <c r="U66" s="244"/>
      <c r="V66" s="244"/>
    </row>
    <row r="67" spans="1:22">
      <c r="P67" s="244"/>
      <c r="Q67" s="244"/>
      <c r="R67" s="244"/>
      <c r="S67" s="244"/>
      <c r="T67" s="244"/>
      <c r="U67" s="244"/>
      <c r="V67" s="244"/>
    </row>
    <row r="68" spans="1:22">
      <c r="P68" s="244"/>
      <c r="Q68" s="244"/>
      <c r="R68" s="244"/>
      <c r="S68" s="244"/>
      <c r="T68" s="244"/>
      <c r="U68" s="244"/>
      <c r="V68" s="244"/>
    </row>
  </sheetData>
  <mergeCells count="117">
    <mergeCell ref="B66:C66"/>
    <mergeCell ref="P66:V66"/>
    <mergeCell ref="P67:V67"/>
    <mergeCell ref="P68:V68"/>
    <mergeCell ref="A49:C49"/>
    <mergeCell ref="K49:K50"/>
    <mergeCell ref="L49:V64"/>
    <mergeCell ref="A50:C50"/>
    <mergeCell ref="A51:C51"/>
    <mergeCell ref="K51:K52"/>
    <mergeCell ref="A52:C52"/>
    <mergeCell ref="A53:J53"/>
    <mergeCell ref="P45:S46"/>
    <mergeCell ref="T45:V46"/>
    <mergeCell ref="A46:C46"/>
    <mergeCell ref="A47:C47"/>
    <mergeCell ref="K47:K48"/>
    <mergeCell ref="L47:S47"/>
    <mergeCell ref="L43:O43"/>
    <mergeCell ref="P43:S43"/>
    <mergeCell ref="T43:V43"/>
    <mergeCell ref="T47:V47"/>
    <mergeCell ref="A48:C48"/>
    <mergeCell ref="L48:V48"/>
    <mergeCell ref="L44:O44"/>
    <mergeCell ref="P44:S44"/>
    <mergeCell ref="T44:V44"/>
    <mergeCell ref="L45:O46"/>
    <mergeCell ref="L41:O41"/>
    <mergeCell ref="P41:S41"/>
    <mergeCell ref="T41:V41"/>
    <mergeCell ref="L42:O42"/>
    <mergeCell ref="P42:S42"/>
    <mergeCell ref="T42:V42"/>
    <mergeCell ref="L29:M29"/>
    <mergeCell ref="N29:O29"/>
    <mergeCell ref="P29:T29"/>
    <mergeCell ref="U29:V29"/>
    <mergeCell ref="L40:O40"/>
    <mergeCell ref="P40:S40"/>
    <mergeCell ref="T40:V40"/>
    <mergeCell ref="L33:V33"/>
    <mergeCell ref="L39:V39"/>
    <mergeCell ref="L27:M27"/>
    <mergeCell ref="N27:O27"/>
    <mergeCell ref="P27:T27"/>
    <mergeCell ref="U27:V27"/>
    <mergeCell ref="L28:M28"/>
    <mergeCell ref="N28:O28"/>
    <mergeCell ref="P28:T28"/>
    <mergeCell ref="U28:V28"/>
    <mergeCell ref="L26:M26"/>
    <mergeCell ref="N26:O26"/>
    <mergeCell ref="P26:T26"/>
    <mergeCell ref="U26:V26"/>
    <mergeCell ref="L25:M25"/>
    <mergeCell ref="N25:O25"/>
    <mergeCell ref="P25:T25"/>
    <mergeCell ref="U25:V25"/>
    <mergeCell ref="L24:M24"/>
    <mergeCell ref="N24:O24"/>
    <mergeCell ref="P24:T24"/>
    <mergeCell ref="U24:V24"/>
    <mergeCell ref="L23:M23"/>
    <mergeCell ref="N23:O23"/>
    <mergeCell ref="P23:T23"/>
    <mergeCell ref="U23:V23"/>
    <mergeCell ref="L22:M22"/>
    <mergeCell ref="N22:O22"/>
    <mergeCell ref="P22:T22"/>
    <mergeCell ref="U22:V22"/>
    <mergeCell ref="L21:M21"/>
    <mergeCell ref="N21:O21"/>
    <mergeCell ref="P21:T21"/>
    <mergeCell ref="U21:V21"/>
    <mergeCell ref="L20:M20"/>
    <mergeCell ref="N20:O20"/>
    <mergeCell ref="P20:T20"/>
    <mergeCell ref="U20:V20"/>
    <mergeCell ref="L17:N17"/>
    <mergeCell ref="O17:V17"/>
    <mergeCell ref="L18:N18"/>
    <mergeCell ref="O18:V18"/>
    <mergeCell ref="L13:N13"/>
    <mergeCell ref="O13:V13"/>
    <mergeCell ref="L14:N14"/>
    <mergeCell ref="O14:V14"/>
    <mergeCell ref="L15:N15"/>
    <mergeCell ref="O15:V15"/>
    <mergeCell ref="L9:N9"/>
    <mergeCell ref="O9:V9"/>
    <mergeCell ref="L10:N10"/>
    <mergeCell ref="O10:V10"/>
    <mergeCell ref="L16:N16"/>
    <mergeCell ref="O16:V16"/>
    <mergeCell ref="L11:N11"/>
    <mergeCell ref="O11:V11"/>
    <mergeCell ref="L12:N12"/>
    <mergeCell ref="O12:V12"/>
    <mergeCell ref="L4:O4"/>
    <mergeCell ref="P4:V4"/>
    <mergeCell ref="D5:K5"/>
    <mergeCell ref="L5:O5"/>
    <mergeCell ref="P5:V5"/>
    <mergeCell ref="D6:K6"/>
    <mergeCell ref="L6:O6"/>
    <mergeCell ref="P6:V6"/>
    <mergeCell ref="L7:N8"/>
    <mergeCell ref="O7:V8"/>
    <mergeCell ref="A1:V1"/>
    <mergeCell ref="A2:V2"/>
    <mergeCell ref="A3:A7"/>
    <mergeCell ref="B3:B7"/>
    <mergeCell ref="C3:C7"/>
    <mergeCell ref="D3:K3"/>
    <mergeCell ref="L3:O3"/>
    <mergeCell ref="P3:V3"/>
  </mergeCells>
  <phoneticPr fontId="2" type="noConversion"/>
  <printOptions gridLines="1"/>
  <pageMargins left="0.62992125984251968" right="0.15748031496062992" top="0.55118110236220474" bottom="0.19685039370078741" header="0.35433070866141736" footer="0.43307086614173229"/>
  <pageSetup paperSize="9" scale="85" orientation="portrait" horizontalDpi="300" verticalDpi="300" r:id="rId1"/>
  <headerFooter alignWithMargins="0"/>
  <rowBreaks count="1" manualBreakCount="1">
    <brk id="76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12"/>
  </sheetPr>
  <dimension ref="A1:AB71"/>
  <sheetViews>
    <sheetView topLeftCell="A22" zoomScaleNormal="100" workbookViewId="0">
      <selection activeCell="G46" sqref="G46"/>
    </sheetView>
  </sheetViews>
  <sheetFormatPr defaultRowHeight="12.75"/>
  <cols>
    <col min="1" max="1" width="3.5703125" style="23" customWidth="1"/>
    <col min="2" max="2" width="4.42578125" style="23" customWidth="1"/>
    <col min="3" max="3" width="18" style="23" customWidth="1"/>
    <col min="4" max="4" width="3.85546875" style="23" customWidth="1"/>
    <col min="5" max="5" width="3.7109375" style="23" customWidth="1"/>
    <col min="6" max="6" width="4.42578125" style="23" customWidth="1"/>
    <col min="7" max="7" width="4" style="23" customWidth="1"/>
    <col min="8" max="8" width="3.85546875" style="23" customWidth="1"/>
    <col min="9" max="9" width="3.28515625" style="23" customWidth="1"/>
    <col min="10" max="10" width="3.7109375" style="23" customWidth="1"/>
    <col min="11" max="11" width="4.28515625" style="23" customWidth="1"/>
    <col min="12" max="12" width="4.5703125" style="23" customWidth="1"/>
    <col min="13" max="13" width="3.85546875" style="23" customWidth="1"/>
    <col min="14" max="14" width="4.7109375" style="23" customWidth="1"/>
    <col min="15" max="15" width="2.7109375" style="23" customWidth="1"/>
    <col min="16" max="16" width="3.85546875" style="23" customWidth="1"/>
    <col min="17" max="17" width="2.42578125" style="23" customWidth="1"/>
    <col min="18" max="18" width="4.5703125" style="23" customWidth="1"/>
    <col min="19" max="19" width="3.85546875" style="23" customWidth="1"/>
    <col min="20" max="20" width="3.28515625" style="23" customWidth="1"/>
    <col min="21" max="21" width="3.7109375" style="23" customWidth="1"/>
    <col min="22" max="22" width="3.85546875" style="23" customWidth="1"/>
    <col min="23" max="23" width="4.140625" style="23" customWidth="1"/>
    <col min="24" max="24" width="5.7109375" style="23" customWidth="1"/>
    <col min="25" max="25" width="4.85546875" style="23" customWidth="1"/>
    <col min="26" max="16384" width="9.140625" style="23"/>
  </cols>
  <sheetData>
    <row r="1" spans="1:27" ht="21" customHeight="1" thickBot="1">
      <c r="A1" s="73" t="s">
        <v>39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5"/>
    </row>
    <row r="2" spans="1:27" ht="27" customHeight="1" thickBot="1">
      <c r="A2" s="76" t="s">
        <v>65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77"/>
      <c r="V2" s="77"/>
      <c r="W2" s="77"/>
      <c r="X2" s="77"/>
      <c r="Y2" s="78"/>
    </row>
    <row r="3" spans="1:27" ht="15.75" thickBot="1">
      <c r="A3" s="263" t="s">
        <v>0</v>
      </c>
      <c r="B3" s="266" t="s">
        <v>1</v>
      </c>
      <c r="C3" s="269" t="s">
        <v>28</v>
      </c>
      <c r="D3" s="272" t="s">
        <v>29</v>
      </c>
      <c r="E3" s="272"/>
      <c r="F3" s="272"/>
      <c r="G3" s="272"/>
      <c r="H3" s="272"/>
      <c r="I3" s="272"/>
      <c r="J3" s="272"/>
      <c r="K3" s="272"/>
      <c r="L3" s="272"/>
      <c r="M3" s="272"/>
      <c r="N3" s="272"/>
      <c r="O3" s="273" t="s">
        <v>30</v>
      </c>
      <c r="P3" s="274"/>
      <c r="Q3" s="274"/>
      <c r="R3" s="275"/>
      <c r="S3" s="94" t="s">
        <v>48</v>
      </c>
      <c r="T3" s="95"/>
      <c r="U3" s="95"/>
      <c r="V3" s="95"/>
      <c r="W3" s="95"/>
      <c r="X3" s="95"/>
      <c r="Y3" s="96"/>
    </row>
    <row r="4" spans="1:27" ht="15.75" thickBot="1">
      <c r="A4" s="264"/>
      <c r="B4" s="267"/>
      <c r="C4" s="270"/>
      <c r="D4" s="27">
        <v>10</v>
      </c>
      <c r="E4" s="26">
        <v>20</v>
      </c>
      <c r="F4" s="26">
        <v>10</v>
      </c>
      <c r="G4" s="26">
        <v>10</v>
      </c>
      <c r="H4" s="26">
        <v>10</v>
      </c>
      <c r="I4" s="26">
        <v>10</v>
      </c>
      <c r="J4" s="26">
        <v>10</v>
      </c>
      <c r="K4" s="26">
        <v>10</v>
      </c>
      <c r="L4" s="26">
        <v>10</v>
      </c>
      <c r="M4" s="62"/>
      <c r="N4" s="27">
        <f>SUM(D4:L4)</f>
        <v>100</v>
      </c>
      <c r="O4" s="273" t="s">
        <v>75</v>
      </c>
      <c r="P4" s="274"/>
      <c r="Q4" s="274"/>
      <c r="R4" s="275"/>
      <c r="S4" s="276" t="s">
        <v>79</v>
      </c>
      <c r="T4" s="277"/>
      <c r="U4" s="277"/>
      <c r="V4" s="277"/>
      <c r="W4" s="277"/>
      <c r="X4" s="277"/>
      <c r="Y4" s="278"/>
    </row>
    <row r="5" spans="1:27" ht="13.5" thickBot="1">
      <c r="A5" s="264"/>
      <c r="B5" s="267"/>
      <c r="C5" s="270"/>
      <c r="D5" s="27">
        <v>10</v>
      </c>
      <c r="E5" s="26">
        <v>10</v>
      </c>
      <c r="F5" s="26">
        <v>10</v>
      </c>
      <c r="G5" s="26">
        <v>10</v>
      </c>
      <c r="H5" s="26">
        <v>10</v>
      </c>
      <c r="I5" s="26">
        <v>10</v>
      </c>
      <c r="J5" s="26">
        <v>10</v>
      </c>
      <c r="K5" s="26">
        <v>10</v>
      </c>
      <c r="L5" s="26">
        <v>10</v>
      </c>
      <c r="M5" s="26">
        <v>10</v>
      </c>
      <c r="N5" s="27">
        <f>SUM(D5:M5)</f>
        <v>100</v>
      </c>
      <c r="O5" s="273" t="s">
        <v>76</v>
      </c>
      <c r="P5" s="274"/>
      <c r="Q5" s="274"/>
      <c r="R5" s="275"/>
      <c r="S5" s="276" t="s">
        <v>79</v>
      </c>
      <c r="T5" s="277"/>
      <c r="U5" s="277"/>
      <c r="V5" s="277"/>
      <c r="W5" s="277"/>
      <c r="X5" s="277"/>
      <c r="Y5" s="278"/>
    </row>
    <row r="6" spans="1:27" ht="15.75" thickBot="1">
      <c r="A6" s="264"/>
      <c r="B6" s="267"/>
      <c r="C6" s="270"/>
      <c r="D6" s="27">
        <v>40</v>
      </c>
      <c r="E6" s="26">
        <v>10</v>
      </c>
      <c r="F6" s="26">
        <v>10</v>
      </c>
      <c r="G6" s="26">
        <v>10</v>
      </c>
      <c r="H6" s="26">
        <v>10</v>
      </c>
      <c r="I6" s="26">
        <v>10</v>
      </c>
      <c r="J6" s="26">
        <v>10</v>
      </c>
      <c r="K6" s="62"/>
      <c r="L6" s="62"/>
      <c r="M6" s="63"/>
      <c r="N6" s="27">
        <f>SUM(D6:K6)</f>
        <v>100</v>
      </c>
      <c r="O6" s="288" t="s">
        <v>77</v>
      </c>
      <c r="P6" s="289"/>
      <c r="Q6" s="289"/>
      <c r="R6" s="290"/>
      <c r="S6" s="276" t="s">
        <v>78</v>
      </c>
      <c r="T6" s="277"/>
      <c r="U6" s="277"/>
      <c r="V6" s="277"/>
      <c r="W6" s="277"/>
      <c r="X6" s="277"/>
      <c r="Y6" s="278"/>
    </row>
    <row r="7" spans="1:27" ht="13.5" thickBot="1">
      <c r="A7" s="264"/>
      <c r="B7" s="267"/>
      <c r="C7" s="270"/>
      <c r="D7" s="245" t="s">
        <v>38</v>
      </c>
      <c r="E7" s="245"/>
      <c r="F7" s="245"/>
      <c r="G7" s="245"/>
      <c r="H7" s="245"/>
      <c r="I7" s="245"/>
      <c r="J7" s="245"/>
      <c r="K7" s="245"/>
      <c r="L7" s="245"/>
      <c r="M7" s="245"/>
      <c r="N7" s="246"/>
      <c r="O7" s="273" t="s">
        <v>31</v>
      </c>
      <c r="P7" s="274"/>
      <c r="Q7" s="274"/>
      <c r="R7" s="275"/>
      <c r="S7" s="97" t="s">
        <v>43</v>
      </c>
      <c r="T7" s="98"/>
      <c r="U7" s="98"/>
      <c r="V7" s="98"/>
      <c r="W7" s="98"/>
      <c r="X7" s="98"/>
      <c r="Y7" s="99"/>
    </row>
    <row r="8" spans="1:27" ht="15.75" customHeight="1" thickBot="1">
      <c r="A8" s="264"/>
      <c r="B8" s="267"/>
      <c r="C8" s="270"/>
      <c r="D8" s="247"/>
      <c r="E8" s="247"/>
      <c r="F8" s="247"/>
      <c r="G8" s="247"/>
      <c r="H8" s="247"/>
      <c r="I8" s="247"/>
      <c r="J8" s="247"/>
      <c r="K8" s="247"/>
      <c r="L8" s="247"/>
      <c r="M8" s="247"/>
      <c r="N8" s="248"/>
      <c r="O8" s="273" t="s">
        <v>32</v>
      </c>
      <c r="P8" s="274"/>
      <c r="Q8" s="274"/>
      <c r="R8" s="275"/>
      <c r="S8" s="282">
        <f ca="1">TODAY()</f>
        <v>41738</v>
      </c>
      <c r="T8" s="283"/>
      <c r="U8" s="283"/>
      <c r="V8" s="283"/>
      <c r="W8" s="283"/>
      <c r="X8" s="283"/>
      <c r="Y8" s="283"/>
    </row>
    <row r="9" spans="1:27" ht="15.75" customHeight="1" thickBot="1">
      <c r="A9" s="264"/>
      <c r="B9" s="267"/>
      <c r="C9" s="270"/>
      <c r="D9" s="261" t="s">
        <v>2</v>
      </c>
      <c r="E9" s="261"/>
      <c r="F9" s="261"/>
      <c r="G9" s="261"/>
      <c r="H9" s="261"/>
      <c r="I9" s="261"/>
      <c r="J9" s="261"/>
      <c r="K9" s="261"/>
      <c r="L9" s="261"/>
      <c r="M9" s="261"/>
      <c r="N9" s="262"/>
      <c r="O9" s="273" t="s">
        <v>33</v>
      </c>
      <c r="P9" s="274"/>
      <c r="Q9" s="274"/>
      <c r="R9" s="275"/>
      <c r="S9" s="94" t="s">
        <v>44</v>
      </c>
      <c r="T9" s="107"/>
      <c r="U9" s="107"/>
      <c r="V9" s="107"/>
      <c r="W9" s="107"/>
      <c r="X9" s="107"/>
      <c r="Y9" s="108"/>
    </row>
    <row r="10" spans="1:27">
      <c r="A10" s="265"/>
      <c r="B10" s="268"/>
      <c r="C10" s="271"/>
      <c r="D10" s="27">
        <v>1</v>
      </c>
      <c r="E10" s="27">
        <v>2</v>
      </c>
      <c r="F10" s="27">
        <v>3</v>
      </c>
      <c r="G10" s="27">
        <v>4</v>
      </c>
      <c r="H10" s="27">
        <v>5</v>
      </c>
      <c r="I10" s="27">
        <v>6</v>
      </c>
      <c r="J10" s="27">
        <v>7</v>
      </c>
      <c r="K10" s="27">
        <v>8</v>
      </c>
      <c r="L10" s="27">
        <v>9</v>
      </c>
      <c r="M10" s="27">
        <v>10</v>
      </c>
      <c r="N10" s="56" t="s">
        <v>66</v>
      </c>
      <c r="O10" s="249" t="s">
        <v>10</v>
      </c>
      <c r="P10" s="250"/>
      <c r="Q10" s="251"/>
      <c r="R10" s="255" t="s">
        <v>11</v>
      </c>
      <c r="S10" s="256"/>
      <c r="T10" s="256"/>
      <c r="U10" s="256"/>
      <c r="V10" s="256"/>
      <c r="W10" s="256"/>
      <c r="X10" s="256"/>
      <c r="Y10" s="257"/>
      <c r="AA10" s="36" t="s">
        <v>12</v>
      </c>
    </row>
    <row r="11" spans="1:27" ht="15.95" customHeight="1" thickBot="1">
      <c r="A11" s="34">
        <v>1</v>
      </c>
      <c r="B11" s="33">
        <v>1026</v>
      </c>
      <c r="C11" s="33"/>
      <c r="D11" s="26">
        <v>10</v>
      </c>
      <c r="E11" s="30">
        <v>7</v>
      </c>
      <c r="F11" s="30">
        <v>12</v>
      </c>
      <c r="G11" s="30">
        <v>10</v>
      </c>
      <c r="H11" s="30">
        <v>10</v>
      </c>
      <c r="I11" s="30">
        <v>2</v>
      </c>
      <c r="J11" s="30">
        <v>10</v>
      </c>
      <c r="K11" s="30">
        <v>7</v>
      </c>
      <c r="L11" s="30">
        <v>6</v>
      </c>
      <c r="M11" s="62"/>
      <c r="N11" s="30">
        <f t="shared" ref="N11:N17" si="0">SUM(D11:L11)</f>
        <v>74</v>
      </c>
      <c r="O11" s="252"/>
      <c r="P11" s="253"/>
      <c r="Q11" s="254"/>
      <c r="R11" s="258"/>
      <c r="S11" s="259"/>
      <c r="T11" s="259"/>
      <c r="U11" s="259"/>
      <c r="V11" s="259"/>
      <c r="W11" s="259"/>
      <c r="X11" s="259"/>
      <c r="Y11" s="260"/>
    </row>
    <row r="12" spans="1:27" ht="15.95" customHeight="1" thickBot="1">
      <c r="A12" s="35">
        <v>2</v>
      </c>
      <c r="B12" s="33">
        <v>1028</v>
      </c>
      <c r="C12" s="33"/>
      <c r="D12" s="30">
        <v>10</v>
      </c>
      <c r="E12" s="31">
        <v>10</v>
      </c>
      <c r="F12" s="31">
        <v>16</v>
      </c>
      <c r="G12" s="31">
        <v>10</v>
      </c>
      <c r="H12" s="31">
        <v>10</v>
      </c>
      <c r="I12" s="31">
        <v>7</v>
      </c>
      <c r="J12" s="31">
        <v>10</v>
      </c>
      <c r="K12" s="31">
        <v>4</v>
      </c>
      <c r="L12" s="31">
        <v>4</v>
      </c>
      <c r="M12" s="62"/>
      <c r="N12" s="30">
        <f t="shared" si="0"/>
        <v>81</v>
      </c>
      <c r="O12" s="118" t="s">
        <v>34</v>
      </c>
      <c r="P12" s="119"/>
      <c r="Q12" s="120"/>
      <c r="R12" s="284" t="s">
        <v>70</v>
      </c>
      <c r="S12" s="285"/>
      <c r="T12" s="285"/>
      <c r="U12" s="285"/>
      <c r="V12" s="285"/>
      <c r="W12" s="285"/>
      <c r="X12" s="285"/>
      <c r="Y12" s="286"/>
    </row>
    <row r="13" spans="1:27" ht="15.95" customHeight="1" thickBot="1">
      <c r="A13" s="35">
        <v>3</v>
      </c>
      <c r="B13" s="33">
        <v>1029</v>
      </c>
      <c r="C13" s="33"/>
      <c r="D13" s="31">
        <v>10</v>
      </c>
      <c r="E13" s="31">
        <v>3</v>
      </c>
      <c r="F13" s="31">
        <v>15</v>
      </c>
      <c r="G13" s="31">
        <v>0</v>
      </c>
      <c r="H13" s="31">
        <v>2</v>
      </c>
      <c r="I13" s="31">
        <v>3</v>
      </c>
      <c r="J13" s="31">
        <v>0</v>
      </c>
      <c r="K13" s="31">
        <v>0</v>
      </c>
      <c r="L13" s="31">
        <v>4</v>
      </c>
      <c r="M13" s="62" t="s">
        <v>12</v>
      </c>
      <c r="N13" s="30">
        <f t="shared" si="0"/>
        <v>37</v>
      </c>
      <c r="O13" s="118" t="s">
        <v>13</v>
      </c>
      <c r="P13" s="119"/>
      <c r="Q13" s="120"/>
      <c r="R13" s="287" t="s">
        <v>72</v>
      </c>
      <c r="S13" s="107"/>
      <c r="T13" s="107"/>
      <c r="U13" s="107"/>
      <c r="V13" s="107"/>
      <c r="W13" s="107"/>
      <c r="X13" s="107"/>
      <c r="Y13" s="108"/>
    </row>
    <row r="14" spans="1:27" ht="15.95" customHeight="1" thickBot="1">
      <c r="A14" s="35">
        <v>4</v>
      </c>
      <c r="B14" s="33">
        <v>1063</v>
      </c>
      <c r="C14" s="33"/>
      <c r="D14" s="31">
        <v>10</v>
      </c>
      <c r="E14" s="31">
        <v>10</v>
      </c>
      <c r="F14" s="31">
        <v>12</v>
      </c>
      <c r="G14" s="31">
        <v>10</v>
      </c>
      <c r="H14" s="31">
        <v>10</v>
      </c>
      <c r="I14" s="31">
        <v>10</v>
      </c>
      <c r="J14" s="31">
        <v>10</v>
      </c>
      <c r="K14" s="31">
        <v>5</v>
      </c>
      <c r="L14" s="31">
        <v>3</v>
      </c>
      <c r="M14" s="62"/>
      <c r="N14" s="30">
        <f t="shared" si="0"/>
        <v>80</v>
      </c>
      <c r="O14" s="118" t="s">
        <v>14</v>
      </c>
      <c r="P14" s="119"/>
      <c r="Q14" s="120"/>
      <c r="R14" s="287" t="s">
        <v>71</v>
      </c>
      <c r="S14" s="107"/>
      <c r="T14" s="107"/>
      <c r="U14" s="107"/>
      <c r="V14" s="107"/>
      <c r="W14" s="107"/>
      <c r="X14" s="107"/>
      <c r="Y14" s="108"/>
      <c r="Z14" s="36" t="s">
        <v>12</v>
      </c>
    </row>
    <row r="15" spans="1:27" ht="15.95" customHeight="1" thickBot="1">
      <c r="A15" s="35">
        <v>5</v>
      </c>
      <c r="B15" s="33">
        <v>1083</v>
      </c>
      <c r="C15" s="33"/>
      <c r="D15" s="31">
        <v>10</v>
      </c>
      <c r="E15" s="31">
        <v>3</v>
      </c>
      <c r="F15" s="31">
        <v>17</v>
      </c>
      <c r="G15" s="31">
        <v>10</v>
      </c>
      <c r="H15" s="31">
        <v>6</v>
      </c>
      <c r="I15" s="31">
        <v>2</v>
      </c>
      <c r="J15" s="31">
        <v>10</v>
      </c>
      <c r="K15" s="31">
        <v>8</v>
      </c>
      <c r="L15" s="31" t="s">
        <v>56</v>
      </c>
      <c r="M15" s="62"/>
      <c r="N15" s="30">
        <f t="shared" si="0"/>
        <v>66</v>
      </c>
      <c r="O15" s="118" t="s">
        <v>15</v>
      </c>
      <c r="P15" s="119"/>
      <c r="Q15" s="120"/>
      <c r="R15" s="287" t="s">
        <v>50</v>
      </c>
      <c r="S15" s="107"/>
      <c r="T15" s="107"/>
      <c r="U15" s="107"/>
      <c r="V15" s="107"/>
      <c r="W15" s="107"/>
      <c r="X15" s="107"/>
      <c r="Y15" s="108"/>
    </row>
    <row r="16" spans="1:27" ht="15.95" customHeight="1" thickBot="1">
      <c r="A16" s="35">
        <v>6</v>
      </c>
      <c r="B16" s="33">
        <v>1122</v>
      </c>
      <c r="C16" s="33"/>
      <c r="D16" s="31">
        <v>10</v>
      </c>
      <c r="E16" s="31">
        <v>10</v>
      </c>
      <c r="F16" s="31">
        <v>6</v>
      </c>
      <c r="G16" s="31">
        <v>6</v>
      </c>
      <c r="H16" s="31">
        <v>10</v>
      </c>
      <c r="I16" s="31" t="s">
        <v>56</v>
      </c>
      <c r="J16" s="31">
        <v>10</v>
      </c>
      <c r="K16" s="31">
        <v>4</v>
      </c>
      <c r="L16" s="31">
        <v>7</v>
      </c>
      <c r="M16" s="62"/>
      <c r="N16" s="30">
        <f t="shared" si="0"/>
        <v>63</v>
      </c>
      <c r="O16" s="142" t="s">
        <v>40</v>
      </c>
      <c r="P16" s="143"/>
      <c r="Q16" s="144"/>
      <c r="R16" s="287" t="s">
        <v>51</v>
      </c>
      <c r="S16" s="107"/>
      <c r="T16" s="107"/>
      <c r="U16" s="107"/>
      <c r="V16" s="107"/>
      <c r="W16" s="107"/>
      <c r="X16" s="107"/>
      <c r="Y16" s="108"/>
    </row>
    <row r="17" spans="1:27" ht="15.95" customHeight="1" thickBot="1">
      <c r="A17" s="35">
        <v>7</v>
      </c>
      <c r="B17" s="33">
        <v>1150</v>
      </c>
      <c r="C17" s="33"/>
      <c r="D17" s="31">
        <v>10</v>
      </c>
      <c r="E17" s="31">
        <v>10</v>
      </c>
      <c r="F17" s="31">
        <v>7</v>
      </c>
      <c r="G17" s="31">
        <v>8</v>
      </c>
      <c r="H17" s="31">
        <v>10</v>
      </c>
      <c r="I17" s="31">
        <v>0</v>
      </c>
      <c r="J17" s="31">
        <v>10</v>
      </c>
      <c r="K17" s="31">
        <v>2</v>
      </c>
      <c r="L17" s="31">
        <v>3</v>
      </c>
      <c r="M17" s="62"/>
      <c r="N17" s="30">
        <f t="shared" si="0"/>
        <v>60</v>
      </c>
      <c r="O17" s="118" t="s">
        <v>41</v>
      </c>
      <c r="P17" s="119"/>
      <c r="Q17" s="120"/>
      <c r="R17" s="287" t="s">
        <v>54</v>
      </c>
      <c r="S17" s="107"/>
      <c r="T17" s="107"/>
      <c r="U17" s="107"/>
      <c r="V17" s="107"/>
      <c r="W17" s="107"/>
      <c r="X17" s="107"/>
      <c r="Y17" s="108"/>
      <c r="AA17" s="36" t="s">
        <v>12</v>
      </c>
    </row>
    <row r="18" spans="1:27" ht="15.95" customHeight="1" thickBot="1">
      <c r="A18" s="35">
        <v>8</v>
      </c>
      <c r="B18" s="33">
        <v>1177</v>
      </c>
      <c r="C18" s="33"/>
      <c r="D18" s="31">
        <v>7</v>
      </c>
      <c r="E18" s="31">
        <v>6</v>
      </c>
      <c r="F18" s="31">
        <v>9</v>
      </c>
      <c r="G18" s="31">
        <v>3</v>
      </c>
      <c r="H18" s="31">
        <v>7</v>
      </c>
      <c r="I18" s="31">
        <v>4</v>
      </c>
      <c r="J18" s="31">
        <v>10</v>
      </c>
      <c r="K18" s="31" t="s">
        <v>56</v>
      </c>
      <c r="L18" s="31">
        <v>0</v>
      </c>
      <c r="M18" s="31">
        <v>4</v>
      </c>
      <c r="N18" s="30">
        <f>SUM(D18:M18)</f>
        <v>50</v>
      </c>
      <c r="O18" s="118" t="s">
        <v>42</v>
      </c>
      <c r="P18" s="119"/>
      <c r="Q18" s="120"/>
      <c r="R18" s="279" t="s">
        <v>52</v>
      </c>
      <c r="S18" s="280"/>
      <c r="T18" s="280"/>
      <c r="U18" s="280"/>
      <c r="V18" s="280"/>
      <c r="W18" s="280"/>
      <c r="X18" s="280"/>
      <c r="Y18" s="281"/>
      <c r="AA18" s="36" t="s">
        <v>12</v>
      </c>
    </row>
    <row r="19" spans="1:27" ht="15.95" customHeight="1" thickBot="1">
      <c r="A19" s="35">
        <v>9</v>
      </c>
      <c r="B19" s="33">
        <v>1197</v>
      </c>
      <c r="C19" s="33"/>
      <c r="D19" s="31">
        <v>9</v>
      </c>
      <c r="E19" s="31">
        <v>9</v>
      </c>
      <c r="F19" s="31">
        <v>9</v>
      </c>
      <c r="G19" s="31">
        <v>7</v>
      </c>
      <c r="H19" s="31">
        <v>0</v>
      </c>
      <c r="I19" s="31">
        <v>5</v>
      </c>
      <c r="J19" s="31">
        <v>2</v>
      </c>
      <c r="K19" s="31">
        <v>10</v>
      </c>
      <c r="L19" s="31">
        <v>3</v>
      </c>
      <c r="M19" s="31">
        <v>6</v>
      </c>
      <c r="N19" s="30">
        <f>SUM(D19:M19)</f>
        <v>60</v>
      </c>
      <c r="O19" s="118" t="s">
        <v>67</v>
      </c>
      <c r="P19" s="119"/>
      <c r="Q19" s="120"/>
      <c r="R19" s="279" t="s">
        <v>53</v>
      </c>
      <c r="S19" s="280"/>
      <c r="T19" s="280"/>
      <c r="U19" s="280"/>
      <c r="V19" s="280"/>
      <c r="W19" s="280"/>
      <c r="X19" s="280"/>
      <c r="Y19" s="281"/>
    </row>
    <row r="20" spans="1:27" ht="15.95" customHeight="1" thickBot="1">
      <c r="A20" s="35">
        <v>10</v>
      </c>
      <c r="B20" s="33">
        <v>1229</v>
      </c>
      <c r="C20" s="33"/>
      <c r="D20" s="31">
        <v>30</v>
      </c>
      <c r="E20" s="31" t="s">
        <v>56</v>
      </c>
      <c r="F20" s="31">
        <v>3</v>
      </c>
      <c r="G20" s="31">
        <v>8</v>
      </c>
      <c r="H20" s="31">
        <v>5</v>
      </c>
      <c r="I20" s="31">
        <v>5</v>
      </c>
      <c r="J20" s="31">
        <v>4</v>
      </c>
      <c r="K20" s="62"/>
      <c r="L20" s="62"/>
      <c r="M20" s="63"/>
      <c r="N20" s="30">
        <f>SUM(D20:J20)</f>
        <v>55</v>
      </c>
      <c r="O20" s="142" t="s">
        <v>63</v>
      </c>
      <c r="P20" s="143"/>
      <c r="Q20" s="144"/>
      <c r="R20" s="287" t="s">
        <v>73</v>
      </c>
      <c r="S20" s="107"/>
      <c r="T20" s="107"/>
      <c r="U20" s="107"/>
      <c r="V20" s="107"/>
      <c r="W20" s="107"/>
      <c r="X20" s="107"/>
      <c r="Y20" s="108"/>
    </row>
    <row r="21" spans="1:27" ht="15.95" customHeight="1" thickBot="1">
      <c r="A21" s="35">
        <v>11</v>
      </c>
      <c r="B21" s="33">
        <v>1231</v>
      </c>
      <c r="C21" s="33"/>
      <c r="D21" s="31">
        <v>10</v>
      </c>
      <c r="E21" s="31">
        <v>10</v>
      </c>
      <c r="F21" s="31">
        <v>20</v>
      </c>
      <c r="G21" s="31">
        <v>10</v>
      </c>
      <c r="H21" s="31">
        <v>10</v>
      </c>
      <c r="I21" s="31">
        <v>8</v>
      </c>
      <c r="J21" s="31">
        <v>3</v>
      </c>
      <c r="K21" s="31">
        <v>5</v>
      </c>
      <c r="L21" s="31">
        <v>5</v>
      </c>
      <c r="M21" s="63"/>
      <c r="N21" s="30">
        <f>SUM(D21:L21)</f>
        <v>81</v>
      </c>
      <c r="O21" s="142" t="s">
        <v>68</v>
      </c>
      <c r="P21" s="143"/>
      <c r="Q21" s="144"/>
      <c r="R21" s="287" t="s">
        <v>74</v>
      </c>
      <c r="S21" s="107"/>
      <c r="T21" s="107"/>
      <c r="U21" s="107"/>
      <c r="V21" s="107"/>
      <c r="W21" s="107"/>
      <c r="X21" s="107"/>
      <c r="Y21" s="108"/>
    </row>
    <row r="22" spans="1:27" ht="15.95" customHeight="1" thickBot="1">
      <c r="A22" s="35">
        <v>12</v>
      </c>
      <c r="B22" s="33">
        <v>1336</v>
      </c>
      <c r="C22" s="33"/>
      <c r="D22" s="31">
        <v>15</v>
      </c>
      <c r="E22" s="31">
        <v>5</v>
      </c>
      <c r="F22" s="31">
        <v>0</v>
      </c>
      <c r="G22" s="31">
        <v>4</v>
      </c>
      <c r="H22" s="31" t="s">
        <v>56</v>
      </c>
      <c r="I22" s="31">
        <v>1</v>
      </c>
      <c r="J22" s="31">
        <v>5</v>
      </c>
      <c r="K22" s="62"/>
      <c r="L22" s="62"/>
      <c r="M22" s="63"/>
      <c r="N22" s="30">
        <f>SUM(D22:J22)</f>
        <v>30</v>
      </c>
      <c r="O22" s="298" t="s">
        <v>35</v>
      </c>
      <c r="P22" s="299"/>
      <c r="Q22" s="299"/>
      <c r="R22" s="299"/>
      <c r="S22" s="299"/>
      <c r="T22" s="299"/>
      <c r="U22" s="299"/>
      <c r="V22" s="299"/>
      <c r="W22" s="299"/>
      <c r="X22" s="299"/>
      <c r="Y22" s="300"/>
    </row>
    <row r="23" spans="1:27" ht="15.95" customHeight="1" thickBot="1">
      <c r="A23" s="35">
        <v>13</v>
      </c>
      <c r="B23" s="33">
        <v>1376</v>
      </c>
      <c r="C23" s="33"/>
      <c r="D23" s="31">
        <v>8</v>
      </c>
      <c r="E23" s="31">
        <v>3</v>
      </c>
      <c r="F23" s="31">
        <v>3</v>
      </c>
      <c r="G23" s="31">
        <v>3</v>
      </c>
      <c r="H23" s="31" t="s">
        <v>56</v>
      </c>
      <c r="I23" s="31" t="s">
        <v>56</v>
      </c>
      <c r="J23" s="31">
        <v>0</v>
      </c>
      <c r="K23" s="31">
        <v>3</v>
      </c>
      <c r="L23" s="31">
        <v>3</v>
      </c>
      <c r="M23" s="63"/>
      <c r="N23" s="30">
        <f>SUM(D23:L23)</f>
        <v>23</v>
      </c>
      <c r="O23" s="291" t="s">
        <v>34</v>
      </c>
      <c r="P23" s="292"/>
      <c r="Q23" s="293">
        <f>D43</f>
        <v>100</v>
      </c>
      <c r="R23" s="294"/>
      <c r="S23" s="295" t="s">
        <v>19</v>
      </c>
      <c r="T23" s="138"/>
      <c r="U23" s="138"/>
      <c r="V23" s="138"/>
      <c r="W23" s="139"/>
      <c r="X23" s="296">
        <f>D43</f>
        <v>100</v>
      </c>
      <c r="Y23" s="301"/>
    </row>
    <row r="24" spans="1:27" ht="15.95" customHeight="1" thickBot="1">
      <c r="A24" s="35">
        <v>14</v>
      </c>
      <c r="B24" s="33">
        <v>1421</v>
      </c>
      <c r="C24" s="33"/>
      <c r="D24" s="31">
        <v>23</v>
      </c>
      <c r="E24" s="31" t="s">
        <v>56</v>
      </c>
      <c r="F24" s="31">
        <v>0</v>
      </c>
      <c r="G24" s="31">
        <v>3</v>
      </c>
      <c r="H24" s="31" t="s">
        <v>56</v>
      </c>
      <c r="I24" s="31">
        <v>1</v>
      </c>
      <c r="J24" s="31" t="s">
        <v>56</v>
      </c>
      <c r="K24" s="62"/>
      <c r="L24" s="62"/>
      <c r="M24" s="63"/>
      <c r="N24" s="30">
        <f>SUM(D24:J24)</f>
        <v>27</v>
      </c>
      <c r="O24" s="291" t="s">
        <v>13</v>
      </c>
      <c r="P24" s="292"/>
      <c r="Q24" s="293">
        <f>E42</f>
        <v>26</v>
      </c>
      <c r="R24" s="294"/>
      <c r="S24" s="295" t="s">
        <v>19</v>
      </c>
      <c r="T24" s="138"/>
      <c r="U24" s="138"/>
      <c r="V24" s="138"/>
      <c r="W24" s="139"/>
      <c r="X24" s="296">
        <f>E43</f>
        <v>87</v>
      </c>
      <c r="Y24" s="297"/>
    </row>
    <row r="25" spans="1:27" ht="15.95" customHeight="1" thickBot="1">
      <c r="A25" s="35">
        <v>15</v>
      </c>
      <c r="B25" s="33">
        <v>1444</v>
      </c>
      <c r="C25" s="33"/>
      <c r="D25" s="31">
        <v>10</v>
      </c>
      <c r="E25" s="31">
        <v>3</v>
      </c>
      <c r="F25" s="31">
        <v>20</v>
      </c>
      <c r="G25" s="31">
        <v>10</v>
      </c>
      <c r="H25" s="31">
        <v>6</v>
      </c>
      <c r="I25" s="31">
        <v>2</v>
      </c>
      <c r="J25" s="31">
        <v>10</v>
      </c>
      <c r="K25" s="31" t="s">
        <v>56</v>
      </c>
      <c r="L25" s="31">
        <v>4</v>
      </c>
      <c r="M25" s="63"/>
      <c r="N25" s="30">
        <f>SUM(D25:L25)</f>
        <v>65</v>
      </c>
      <c r="O25" s="291" t="s">
        <v>14</v>
      </c>
      <c r="P25" s="292"/>
      <c r="Q25" s="293">
        <f>F42</f>
        <v>26</v>
      </c>
      <c r="R25" s="294"/>
      <c r="S25" s="295" t="s">
        <v>19</v>
      </c>
      <c r="T25" s="138"/>
      <c r="U25" s="138"/>
      <c r="V25" s="138"/>
      <c r="W25" s="139"/>
      <c r="X25" s="296">
        <f>F43</f>
        <v>87</v>
      </c>
      <c r="Y25" s="297"/>
    </row>
    <row r="26" spans="1:27" ht="15.95" customHeight="1" thickBot="1">
      <c r="A26" s="35">
        <v>16</v>
      </c>
      <c r="B26" s="33">
        <v>1511</v>
      </c>
      <c r="C26" s="33"/>
      <c r="D26" s="31">
        <v>19</v>
      </c>
      <c r="E26" s="31">
        <v>6</v>
      </c>
      <c r="F26" s="31">
        <v>8</v>
      </c>
      <c r="G26" s="31" t="s">
        <v>56</v>
      </c>
      <c r="H26" s="31">
        <v>4</v>
      </c>
      <c r="I26" s="31" t="s">
        <v>56</v>
      </c>
      <c r="J26" s="31" t="s">
        <v>56</v>
      </c>
      <c r="K26" s="63"/>
      <c r="L26" s="63"/>
      <c r="M26" s="63"/>
      <c r="N26" s="30">
        <f>SUM(D26:J26)</f>
        <v>37</v>
      </c>
      <c r="O26" s="291" t="s">
        <v>15</v>
      </c>
      <c r="P26" s="292"/>
      <c r="Q26" s="293">
        <f>G42</f>
        <v>25</v>
      </c>
      <c r="R26" s="294"/>
      <c r="S26" s="295" t="s">
        <v>19</v>
      </c>
      <c r="T26" s="138"/>
      <c r="U26" s="138"/>
      <c r="V26" s="138"/>
      <c r="W26" s="139"/>
      <c r="X26" s="296">
        <f>G43</f>
        <v>83</v>
      </c>
      <c r="Y26" s="297"/>
    </row>
    <row r="27" spans="1:27" ht="15.95" customHeight="1" thickBot="1">
      <c r="A27" s="35">
        <v>17</v>
      </c>
      <c r="B27" s="33">
        <v>1530</v>
      </c>
      <c r="C27" s="33"/>
      <c r="D27" s="31">
        <v>10</v>
      </c>
      <c r="E27" s="31">
        <v>10</v>
      </c>
      <c r="F27" s="31">
        <v>15</v>
      </c>
      <c r="G27" s="31">
        <v>8</v>
      </c>
      <c r="H27" s="31">
        <v>10</v>
      </c>
      <c r="I27" s="31" t="s">
        <v>56</v>
      </c>
      <c r="J27" s="31">
        <v>10</v>
      </c>
      <c r="K27" s="31">
        <v>7</v>
      </c>
      <c r="L27" s="31" t="s">
        <v>56</v>
      </c>
      <c r="M27" s="63"/>
      <c r="N27" s="30">
        <f>SUM(D27:L27)</f>
        <v>70</v>
      </c>
      <c r="O27" s="291" t="s">
        <v>16</v>
      </c>
      <c r="P27" s="292"/>
      <c r="Q27" s="293">
        <f>H42</f>
        <v>25</v>
      </c>
      <c r="R27" s="294"/>
      <c r="S27" s="295" t="s">
        <v>19</v>
      </c>
      <c r="T27" s="138"/>
      <c r="U27" s="138"/>
      <c r="V27" s="138"/>
      <c r="W27" s="139"/>
      <c r="X27" s="296">
        <f>H43</f>
        <v>83</v>
      </c>
      <c r="Y27" s="297"/>
    </row>
    <row r="28" spans="1:27" ht="15.95" customHeight="1" thickBot="1">
      <c r="A28" s="35">
        <v>18</v>
      </c>
      <c r="B28" s="33">
        <v>1577</v>
      </c>
      <c r="C28" s="33"/>
      <c r="D28" s="31">
        <v>3</v>
      </c>
      <c r="E28" s="31">
        <v>3</v>
      </c>
      <c r="F28" s="31">
        <v>5</v>
      </c>
      <c r="G28" s="31">
        <v>0</v>
      </c>
      <c r="H28" s="31">
        <v>3</v>
      </c>
      <c r="I28" s="31">
        <v>10</v>
      </c>
      <c r="J28" s="31">
        <v>0</v>
      </c>
      <c r="K28" s="31" t="s">
        <v>56</v>
      </c>
      <c r="L28" s="31">
        <v>4</v>
      </c>
      <c r="M28" s="31" t="s">
        <v>56</v>
      </c>
      <c r="N28" s="30">
        <f>SUM(D28:M28)</f>
        <v>28</v>
      </c>
      <c r="O28" s="291" t="s">
        <v>17</v>
      </c>
      <c r="P28" s="292"/>
      <c r="Q28" s="293">
        <f>I42</f>
        <v>20</v>
      </c>
      <c r="R28" s="294"/>
      <c r="S28" s="295" t="s">
        <v>19</v>
      </c>
      <c r="T28" s="138"/>
      <c r="U28" s="138"/>
      <c r="V28" s="138"/>
      <c r="W28" s="139"/>
      <c r="X28" s="296">
        <f>I43</f>
        <v>67</v>
      </c>
      <c r="Y28" s="297"/>
    </row>
    <row r="29" spans="1:27" ht="15.95" customHeight="1" thickBot="1">
      <c r="A29" s="35">
        <v>19</v>
      </c>
      <c r="B29" s="33">
        <v>1728</v>
      </c>
      <c r="C29" s="33"/>
      <c r="D29" s="31">
        <v>10</v>
      </c>
      <c r="E29" s="31">
        <v>10</v>
      </c>
      <c r="F29" s="31">
        <v>20</v>
      </c>
      <c r="G29" s="31">
        <v>10</v>
      </c>
      <c r="H29" s="31">
        <v>10</v>
      </c>
      <c r="I29" s="31">
        <v>8</v>
      </c>
      <c r="J29" s="31">
        <v>0</v>
      </c>
      <c r="K29" s="31" t="s">
        <v>56</v>
      </c>
      <c r="L29" s="31" t="s">
        <v>56</v>
      </c>
      <c r="M29" s="63"/>
      <c r="N29" s="30">
        <f t="shared" ref="N29:N34" si="1">SUM(D29:L29)</f>
        <v>68</v>
      </c>
      <c r="O29" s="291" t="s">
        <v>18</v>
      </c>
      <c r="P29" s="292"/>
      <c r="Q29" s="293">
        <f>J42</f>
        <v>19</v>
      </c>
      <c r="R29" s="294"/>
      <c r="S29" s="295" t="s">
        <v>19</v>
      </c>
      <c r="T29" s="138"/>
      <c r="U29" s="138"/>
      <c r="V29" s="138"/>
      <c r="W29" s="139"/>
      <c r="X29" s="296">
        <f>J43</f>
        <v>63</v>
      </c>
      <c r="Y29" s="297"/>
    </row>
    <row r="30" spans="1:27" ht="15.95" customHeight="1" thickBot="1">
      <c r="A30" s="35">
        <v>20</v>
      </c>
      <c r="B30" s="33">
        <v>1799</v>
      </c>
      <c r="C30" s="33"/>
      <c r="D30" s="31">
        <v>7</v>
      </c>
      <c r="E30" s="31">
        <v>7</v>
      </c>
      <c r="F30" s="31">
        <v>20</v>
      </c>
      <c r="G30" s="31">
        <v>10</v>
      </c>
      <c r="H30" s="31">
        <v>10</v>
      </c>
      <c r="I30" s="31">
        <v>6</v>
      </c>
      <c r="J30" s="31" t="s">
        <v>56</v>
      </c>
      <c r="K30" s="31" t="s">
        <v>56</v>
      </c>
      <c r="L30" s="31" t="s">
        <v>56</v>
      </c>
      <c r="M30" s="63"/>
      <c r="N30" s="30">
        <f t="shared" si="1"/>
        <v>60</v>
      </c>
      <c r="O30" s="291" t="s">
        <v>62</v>
      </c>
      <c r="P30" s="292"/>
      <c r="Q30" s="293">
        <f>K42</f>
        <v>17</v>
      </c>
      <c r="R30" s="294"/>
      <c r="S30" s="295" t="s">
        <v>19</v>
      </c>
      <c r="T30" s="138"/>
      <c r="U30" s="138"/>
      <c r="V30" s="138"/>
      <c r="W30" s="139"/>
      <c r="X30" s="296">
        <f>K43</f>
        <v>68</v>
      </c>
      <c r="Y30" s="297"/>
    </row>
    <row r="31" spans="1:27" ht="15.95" customHeight="1" thickBot="1">
      <c r="A31" s="35">
        <v>21</v>
      </c>
      <c r="B31" s="33">
        <v>1817</v>
      </c>
      <c r="C31" s="33"/>
      <c r="D31" s="31">
        <v>10</v>
      </c>
      <c r="E31" s="31">
        <v>7</v>
      </c>
      <c r="F31" s="31">
        <v>15</v>
      </c>
      <c r="G31" s="31">
        <v>3</v>
      </c>
      <c r="H31" s="31">
        <v>10</v>
      </c>
      <c r="I31" s="31">
        <v>4</v>
      </c>
      <c r="J31" s="31">
        <v>0</v>
      </c>
      <c r="K31" s="31">
        <v>0</v>
      </c>
      <c r="L31" s="31">
        <v>6</v>
      </c>
      <c r="M31" s="63"/>
      <c r="N31" s="30">
        <f t="shared" si="1"/>
        <v>55</v>
      </c>
      <c r="O31" s="291" t="s">
        <v>64</v>
      </c>
      <c r="P31" s="292"/>
      <c r="Q31" s="293">
        <f>L42</f>
        <v>16</v>
      </c>
      <c r="R31" s="294"/>
      <c r="S31" s="295" t="s">
        <v>19</v>
      </c>
      <c r="T31" s="138"/>
      <c r="U31" s="138"/>
      <c r="V31" s="138"/>
      <c r="W31" s="139"/>
      <c r="X31" s="296">
        <f>L43</f>
        <v>64</v>
      </c>
      <c r="Y31" s="297"/>
    </row>
    <row r="32" spans="1:27" ht="15.95" customHeight="1" thickBot="1">
      <c r="A32" s="35">
        <v>22</v>
      </c>
      <c r="B32" s="33">
        <v>2002</v>
      </c>
      <c r="C32" s="33"/>
      <c r="D32" s="31">
        <v>10</v>
      </c>
      <c r="E32" s="31">
        <v>7</v>
      </c>
      <c r="F32" s="31">
        <v>16</v>
      </c>
      <c r="G32" s="31">
        <v>10</v>
      </c>
      <c r="H32" s="31">
        <v>10</v>
      </c>
      <c r="I32" s="31">
        <v>8</v>
      </c>
      <c r="J32" s="31">
        <v>10</v>
      </c>
      <c r="K32" s="31">
        <v>7</v>
      </c>
      <c r="L32" s="31" t="s">
        <v>56</v>
      </c>
      <c r="M32" s="63"/>
      <c r="N32" s="30">
        <f t="shared" si="1"/>
        <v>78</v>
      </c>
      <c r="O32" s="305" t="s">
        <v>69</v>
      </c>
      <c r="P32" s="306"/>
      <c r="Q32" s="307">
        <f>M42</f>
        <v>4</v>
      </c>
      <c r="R32" s="308"/>
      <c r="S32" s="309" t="s">
        <v>19</v>
      </c>
      <c r="T32" s="310"/>
      <c r="U32" s="310"/>
      <c r="V32" s="310"/>
      <c r="W32" s="311"/>
      <c r="X32" s="296">
        <f>M43</f>
        <v>57</v>
      </c>
      <c r="Y32" s="297"/>
      <c r="Z32" s="36" t="s">
        <v>12</v>
      </c>
    </row>
    <row r="33" spans="1:28" ht="15.95" customHeight="1">
      <c r="A33" s="35">
        <v>23</v>
      </c>
      <c r="B33" s="33">
        <v>2052</v>
      </c>
      <c r="C33" s="33"/>
      <c r="D33" s="31">
        <v>10</v>
      </c>
      <c r="E33" s="31">
        <v>10</v>
      </c>
      <c r="F33" s="31">
        <v>17</v>
      </c>
      <c r="G33" s="31">
        <v>10</v>
      </c>
      <c r="H33" s="31">
        <v>10</v>
      </c>
      <c r="I33" s="31">
        <v>3</v>
      </c>
      <c r="J33" s="31">
        <v>10</v>
      </c>
      <c r="K33" s="31">
        <v>4</v>
      </c>
      <c r="L33" s="31">
        <v>2</v>
      </c>
      <c r="M33" s="63" t="s">
        <v>12</v>
      </c>
      <c r="N33" s="30">
        <f t="shared" si="1"/>
        <v>76</v>
      </c>
      <c r="O33" s="3"/>
      <c r="P33" s="4"/>
      <c r="Q33" s="5"/>
      <c r="R33" s="6"/>
      <c r="S33" s="7"/>
      <c r="T33" s="2"/>
      <c r="U33" s="2"/>
      <c r="V33" s="2"/>
      <c r="W33" s="2"/>
      <c r="X33" s="8"/>
      <c r="Y33" s="9"/>
    </row>
    <row r="34" spans="1:28" ht="15.95" customHeight="1">
      <c r="A34" s="35">
        <v>24</v>
      </c>
      <c r="B34" s="33">
        <v>2182</v>
      </c>
      <c r="C34" s="33"/>
      <c r="D34" s="31">
        <v>10</v>
      </c>
      <c r="E34" s="31">
        <v>3</v>
      </c>
      <c r="F34" s="31" t="s">
        <v>56</v>
      </c>
      <c r="G34" s="31">
        <v>10</v>
      </c>
      <c r="H34" s="31">
        <v>10</v>
      </c>
      <c r="I34" s="31" t="s">
        <v>56</v>
      </c>
      <c r="J34" s="31">
        <v>10</v>
      </c>
      <c r="K34" s="31">
        <v>7</v>
      </c>
      <c r="L34" s="31" t="s">
        <v>56</v>
      </c>
      <c r="M34" s="63"/>
      <c r="N34" s="30">
        <f t="shared" si="1"/>
        <v>50</v>
      </c>
      <c r="O34" s="10"/>
      <c r="P34" s="11"/>
      <c r="Q34" s="12"/>
      <c r="R34" s="13"/>
      <c r="S34" s="14"/>
      <c r="T34" s="15"/>
      <c r="U34" s="15"/>
      <c r="V34" s="15"/>
      <c r="W34" s="15"/>
      <c r="X34" s="16"/>
      <c r="Y34" s="17"/>
    </row>
    <row r="35" spans="1:28" ht="15.95" customHeight="1">
      <c r="A35" s="35">
        <v>25</v>
      </c>
      <c r="B35" s="33">
        <v>2185</v>
      </c>
      <c r="C35" s="33"/>
      <c r="D35" s="31">
        <v>3</v>
      </c>
      <c r="E35" s="31">
        <v>3</v>
      </c>
      <c r="F35" s="31">
        <v>3</v>
      </c>
      <c r="G35" s="31">
        <v>3</v>
      </c>
      <c r="H35" s="31">
        <v>0</v>
      </c>
      <c r="I35" s="31">
        <v>10</v>
      </c>
      <c r="J35" s="31">
        <v>0</v>
      </c>
      <c r="K35" s="31">
        <v>10</v>
      </c>
      <c r="L35" s="31">
        <v>3</v>
      </c>
      <c r="M35" s="31">
        <v>5</v>
      </c>
      <c r="N35" s="30">
        <f>SUM(D35:M35)</f>
        <v>40</v>
      </c>
      <c r="O35" s="10"/>
      <c r="P35" s="11"/>
      <c r="Q35" s="12"/>
      <c r="R35" s="13"/>
      <c r="S35" s="14"/>
      <c r="T35" s="15"/>
      <c r="U35" s="15"/>
      <c r="V35" s="15"/>
      <c r="W35" s="15"/>
      <c r="X35" s="16"/>
      <c r="Y35" s="17"/>
    </row>
    <row r="36" spans="1:28" ht="15.95" customHeight="1">
      <c r="A36" s="35">
        <v>26</v>
      </c>
      <c r="B36" s="33">
        <v>2192</v>
      </c>
      <c r="C36" s="33"/>
      <c r="D36" s="31">
        <v>5</v>
      </c>
      <c r="E36" s="31" t="s">
        <v>56</v>
      </c>
      <c r="F36" s="31">
        <v>2</v>
      </c>
      <c r="G36" s="31" t="s">
        <v>56</v>
      </c>
      <c r="H36" s="31">
        <v>5</v>
      </c>
      <c r="I36" s="31">
        <v>4</v>
      </c>
      <c r="J36" s="31">
        <v>0</v>
      </c>
      <c r="K36" s="63"/>
      <c r="L36" s="63"/>
      <c r="M36" s="63"/>
      <c r="N36" s="30">
        <f>SUM(D36:J36)</f>
        <v>16</v>
      </c>
      <c r="O36" s="151"/>
      <c r="P36" s="152"/>
      <c r="Q36" s="152"/>
      <c r="R36" s="152"/>
      <c r="S36" s="152"/>
      <c r="T36" s="152"/>
      <c r="U36" s="152"/>
      <c r="V36" s="152"/>
      <c r="W36" s="152"/>
      <c r="X36" s="152"/>
      <c r="Y36" s="153"/>
      <c r="Z36" s="36" t="s">
        <v>12</v>
      </c>
      <c r="AA36" s="36" t="s">
        <v>12</v>
      </c>
    </row>
    <row r="37" spans="1:28" ht="15.95" customHeight="1">
      <c r="A37" s="35">
        <v>27</v>
      </c>
      <c r="B37" s="33">
        <v>2213</v>
      </c>
      <c r="C37" s="33"/>
      <c r="D37" s="31">
        <v>10</v>
      </c>
      <c r="E37" s="31">
        <v>6</v>
      </c>
      <c r="F37" s="31">
        <v>8</v>
      </c>
      <c r="G37" s="31">
        <v>10</v>
      </c>
      <c r="H37" s="31">
        <v>3</v>
      </c>
      <c r="I37" s="31" t="s">
        <v>56</v>
      </c>
      <c r="J37" s="31" t="s">
        <v>56</v>
      </c>
      <c r="K37" s="31">
        <v>7</v>
      </c>
      <c r="L37" s="31" t="s">
        <v>56</v>
      </c>
      <c r="M37" s="63"/>
      <c r="N37" s="30">
        <f>SUM(D37:L37)</f>
        <v>44</v>
      </c>
      <c r="O37" s="10" t="s">
        <v>12</v>
      </c>
      <c r="P37" s="11"/>
      <c r="Q37" s="11"/>
      <c r="R37" s="11"/>
      <c r="S37" s="11"/>
      <c r="T37" s="11"/>
      <c r="U37" s="11"/>
      <c r="V37" s="11"/>
      <c r="W37" s="11"/>
      <c r="X37" s="11"/>
      <c r="Y37" s="18"/>
      <c r="Z37" s="36" t="s">
        <v>12</v>
      </c>
    </row>
    <row r="38" spans="1:28" ht="15.95" customHeight="1">
      <c r="A38" s="35">
        <v>28</v>
      </c>
      <c r="B38" s="33">
        <v>2247</v>
      </c>
      <c r="C38" s="33"/>
      <c r="D38" s="31">
        <v>10</v>
      </c>
      <c r="E38" s="31">
        <v>3</v>
      </c>
      <c r="F38" s="31" t="s">
        <v>56</v>
      </c>
      <c r="G38" s="31">
        <v>1</v>
      </c>
      <c r="H38" s="31">
        <v>10</v>
      </c>
      <c r="I38" s="31">
        <v>0</v>
      </c>
      <c r="J38" s="31">
        <v>10</v>
      </c>
      <c r="K38" s="31">
        <v>0</v>
      </c>
      <c r="L38" s="31" t="s">
        <v>56</v>
      </c>
      <c r="M38" s="63"/>
      <c r="N38" s="30">
        <f>SUM(D38:L38)</f>
        <v>34</v>
      </c>
      <c r="O38" s="10"/>
      <c r="P38" s="11"/>
      <c r="Q38" s="11"/>
      <c r="R38" s="11"/>
      <c r="S38" s="11"/>
      <c r="T38" s="11"/>
      <c r="U38" s="11"/>
      <c r="V38" s="11"/>
      <c r="W38" s="11"/>
      <c r="X38" s="11"/>
      <c r="Y38" s="18"/>
      <c r="Z38" s="36" t="s">
        <v>12</v>
      </c>
      <c r="AA38" s="36" t="s">
        <v>12</v>
      </c>
    </row>
    <row r="39" spans="1:28" ht="15.95" customHeight="1">
      <c r="A39" s="35">
        <v>29</v>
      </c>
      <c r="B39" s="33">
        <v>2304</v>
      </c>
      <c r="C39" s="33"/>
      <c r="D39" s="31">
        <v>9</v>
      </c>
      <c r="E39" s="31">
        <v>8</v>
      </c>
      <c r="F39" s="31">
        <v>9</v>
      </c>
      <c r="G39" s="31">
        <v>10</v>
      </c>
      <c r="H39" s="31">
        <v>8</v>
      </c>
      <c r="I39" s="31">
        <v>10</v>
      </c>
      <c r="J39" s="31">
        <v>10</v>
      </c>
      <c r="K39" s="31">
        <v>10</v>
      </c>
      <c r="L39" s="31">
        <v>9</v>
      </c>
      <c r="M39" s="31">
        <v>5</v>
      </c>
      <c r="N39" s="30">
        <f>SUM(D39:M39)</f>
        <v>88</v>
      </c>
      <c r="O39" s="10"/>
      <c r="P39" s="11"/>
      <c r="Q39" s="11"/>
      <c r="R39" s="11"/>
      <c r="S39" s="11"/>
      <c r="T39" s="11"/>
      <c r="U39" s="11"/>
      <c r="V39" s="11"/>
      <c r="W39" s="11"/>
      <c r="X39" s="11"/>
      <c r="Y39" s="18"/>
    </row>
    <row r="40" spans="1:28" ht="15.95" customHeight="1" thickBot="1">
      <c r="A40" s="35">
        <v>30</v>
      </c>
      <c r="B40" s="33">
        <v>2384</v>
      </c>
      <c r="C40" s="33"/>
      <c r="D40" s="31">
        <v>3</v>
      </c>
      <c r="E40" s="31">
        <v>0</v>
      </c>
      <c r="F40" s="31">
        <v>3</v>
      </c>
      <c r="G40" s="31">
        <v>3</v>
      </c>
      <c r="H40" s="31">
        <v>7</v>
      </c>
      <c r="I40" s="31">
        <v>4</v>
      </c>
      <c r="J40" s="31">
        <v>9</v>
      </c>
      <c r="K40" s="31">
        <v>10</v>
      </c>
      <c r="L40" s="31">
        <v>3</v>
      </c>
      <c r="M40" s="63"/>
      <c r="N40" s="30">
        <f>SUM(D40:L40)</f>
        <v>42</v>
      </c>
      <c r="O40" s="10"/>
      <c r="P40" s="11"/>
      <c r="Q40" s="11"/>
      <c r="R40" s="11"/>
      <c r="S40" s="11"/>
      <c r="T40" s="11"/>
      <c r="U40" s="11"/>
      <c r="V40" s="11"/>
      <c r="W40" s="11"/>
      <c r="X40" s="11"/>
      <c r="Y40" s="18"/>
    </row>
    <row r="41" spans="1:28" ht="15" thickBot="1">
      <c r="A41" s="347" t="s">
        <v>3</v>
      </c>
      <c r="B41" s="348"/>
      <c r="C41" s="349"/>
      <c r="D41" s="57">
        <v>1</v>
      </c>
      <c r="E41" s="57">
        <v>2</v>
      </c>
      <c r="F41" s="57">
        <v>3</v>
      </c>
      <c r="G41" s="57">
        <v>4</v>
      </c>
      <c r="H41" s="57">
        <v>5</v>
      </c>
      <c r="I41" s="57">
        <v>6</v>
      </c>
      <c r="J41" s="57">
        <v>7</v>
      </c>
      <c r="K41" s="57">
        <v>8</v>
      </c>
      <c r="L41" s="57">
        <v>9</v>
      </c>
      <c r="M41" s="58">
        <v>10</v>
      </c>
      <c r="N41" s="59" t="s">
        <v>20</v>
      </c>
      <c r="O41" s="19"/>
      <c r="P41" s="20"/>
      <c r="Q41" s="20"/>
      <c r="R41" s="20"/>
      <c r="S41" s="20"/>
      <c r="T41" s="20"/>
      <c r="U41" s="20"/>
      <c r="V41" s="20"/>
      <c r="W41" s="20"/>
      <c r="X41" s="20"/>
      <c r="Y41" s="21"/>
    </row>
    <row r="42" spans="1:28" ht="13.5" thickBot="1">
      <c r="A42" s="350" t="s">
        <v>4</v>
      </c>
      <c r="B42" s="351"/>
      <c r="C42" s="352"/>
      <c r="D42" s="60">
        <f>COUNTIF(D11:D40,"&gt;=2")</f>
        <v>30</v>
      </c>
      <c r="E42" s="60">
        <f t="shared" ref="E42:M42" si="2">COUNTIF(E11:E40,"&gt;=2")</f>
        <v>26</v>
      </c>
      <c r="F42" s="60">
        <f t="shared" si="2"/>
        <v>26</v>
      </c>
      <c r="G42" s="60">
        <f t="shared" si="2"/>
        <v>25</v>
      </c>
      <c r="H42" s="60">
        <f t="shared" si="2"/>
        <v>25</v>
      </c>
      <c r="I42" s="60">
        <f t="shared" si="2"/>
        <v>20</v>
      </c>
      <c r="J42" s="60">
        <f t="shared" si="2"/>
        <v>19</v>
      </c>
      <c r="K42" s="60">
        <f t="shared" si="2"/>
        <v>17</v>
      </c>
      <c r="L42" s="60">
        <f t="shared" si="2"/>
        <v>16</v>
      </c>
      <c r="M42" s="60">
        <f t="shared" si="2"/>
        <v>4</v>
      </c>
      <c r="N42" s="353">
        <f>SUM(D42:M42)</f>
        <v>208</v>
      </c>
      <c r="O42" s="302" t="s">
        <v>21</v>
      </c>
      <c r="P42" s="303"/>
      <c r="Q42" s="303"/>
      <c r="R42" s="303"/>
      <c r="S42" s="303"/>
      <c r="T42" s="303"/>
      <c r="U42" s="303"/>
      <c r="V42" s="303"/>
      <c r="W42" s="303"/>
      <c r="X42" s="303"/>
      <c r="Y42" s="304"/>
      <c r="AB42" s="36" t="s">
        <v>12</v>
      </c>
    </row>
    <row r="43" spans="1:28">
      <c r="A43" s="325" t="s">
        <v>5</v>
      </c>
      <c r="B43" s="326"/>
      <c r="C43" s="327"/>
      <c r="D43" s="44">
        <f>ROUND((100*D42)/COUNTA(D11:D40),0)</f>
        <v>100</v>
      </c>
      <c r="E43" s="44">
        <f t="shared" ref="E43:M43" si="3">ROUND((100*E42)/COUNTA(E11:E40),0)</f>
        <v>87</v>
      </c>
      <c r="F43" s="44">
        <f t="shared" si="3"/>
        <v>87</v>
      </c>
      <c r="G43" s="44">
        <f t="shared" si="3"/>
        <v>83</v>
      </c>
      <c r="H43" s="44">
        <f t="shared" si="3"/>
        <v>83</v>
      </c>
      <c r="I43" s="44">
        <f t="shared" si="3"/>
        <v>67</v>
      </c>
      <c r="J43" s="44">
        <f t="shared" si="3"/>
        <v>63</v>
      </c>
      <c r="K43" s="44">
        <f t="shared" si="3"/>
        <v>68</v>
      </c>
      <c r="L43" s="44">
        <f t="shared" si="3"/>
        <v>64</v>
      </c>
      <c r="M43" s="44">
        <f t="shared" si="3"/>
        <v>57</v>
      </c>
      <c r="N43" s="354"/>
      <c r="O43" s="322" t="s">
        <v>22</v>
      </c>
      <c r="P43" s="323"/>
      <c r="Q43" s="323"/>
      <c r="R43" s="324"/>
      <c r="S43" s="345" t="s">
        <v>23</v>
      </c>
      <c r="T43" s="323"/>
      <c r="U43" s="323"/>
      <c r="V43" s="324"/>
      <c r="W43" s="345" t="s">
        <v>24</v>
      </c>
      <c r="X43" s="323"/>
      <c r="Y43" s="346"/>
    </row>
    <row r="44" spans="1:28">
      <c r="A44" s="325" t="s">
        <v>6</v>
      </c>
      <c r="B44" s="326"/>
      <c r="C44" s="327"/>
      <c r="D44" s="45">
        <f>COUNTIF(D11:D40,"0")</f>
        <v>0</v>
      </c>
      <c r="E44" s="45">
        <f t="shared" ref="E44:M44" si="4">COUNTIF(E11:E40,"0")</f>
        <v>1</v>
      </c>
      <c r="F44" s="45">
        <f t="shared" si="4"/>
        <v>2</v>
      </c>
      <c r="G44" s="45">
        <f t="shared" si="4"/>
        <v>2</v>
      </c>
      <c r="H44" s="45">
        <f t="shared" si="4"/>
        <v>2</v>
      </c>
      <c r="I44" s="45">
        <f t="shared" si="4"/>
        <v>2</v>
      </c>
      <c r="J44" s="45">
        <f t="shared" si="4"/>
        <v>7</v>
      </c>
      <c r="K44" s="45">
        <f t="shared" si="4"/>
        <v>3</v>
      </c>
      <c r="L44" s="45">
        <f t="shared" si="4"/>
        <v>1</v>
      </c>
      <c r="M44" s="45">
        <f t="shared" si="4"/>
        <v>0</v>
      </c>
      <c r="N44" s="328">
        <f>SUM(D44:M44)</f>
        <v>20</v>
      </c>
      <c r="O44" s="322" t="s">
        <v>25</v>
      </c>
      <c r="P44" s="323"/>
      <c r="Q44" s="323"/>
      <c r="R44" s="324"/>
      <c r="S44" s="182">
        <f>COUNTIF(N11:N40,"&gt;=85")</f>
        <v>1</v>
      </c>
      <c r="T44" s="183"/>
      <c r="U44" s="183"/>
      <c r="V44" s="184"/>
      <c r="W44" s="185">
        <f>ROUND((100*S44)/COUNTA(N11:N40),0)</f>
        <v>3</v>
      </c>
      <c r="X44" s="186"/>
      <c r="Y44" s="187"/>
    </row>
    <row r="45" spans="1:28">
      <c r="A45" s="325" t="s">
        <v>7</v>
      </c>
      <c r="B45" s="326"/>
      <c r="C45" s="327"/>
      <c r="D45" s="44">
        <f>ROUND((100*D44)/COUNTA(D11:D40),0)</f>
        <v>0</v>
      </c>
      <c r="E45" s="44">
        <f t="shared" ref="E45:M45" si="5">ROUND((100*E44)/COUNTA(E11:E40),0)</f>
        <v>3</v>
      </c>
      <c r="F45" s="44">
        <f t="shared" si="5"/>
        <v>7</v>
      </c>
      <c r="G45" s="44">
        <f t="shared" si="5"/>
        <v>7</v>
      </c>
      <c r="H45" s="44">
        <f t="shared" si="5"/>
        <v>7</v>
      </c>
      <c r="I45" s="44">
        <f t="shared" si="5"/>
        <v>7</v>
      </c>
      <c r="J45" s="44">
        <f t="shared" si="5"/>
        <v>23</v>
      </c>
      <c r="K45" s="44">
        <f t="shared" si="5"/>
        <v>12</v>
      </c>
      <c r="L45" s="44">
        <f t="shared" si="5"/>
        <v>4</v>
      </c>
      <c r="M45" s="44">
        <f t="shared" si="5"/>
        <v>0</v>
      </c>
      <c r="N45" s="329"/>
      <c r="O45" s="322" t="s">
        <v>26</v>
      </c>
      <c r="P45" s="323"/>
      <c r="Q45" s="323"/>
      <c r="R45" s="324"/>
      <c r="S45" s="185">
        <f>COUNTIF(N11:N40,"&gt;=70")-S44</f>
        <v>7</v>
      </c>
      <c r="T45" s="183"/>
      <c r="U45" s="183"/>
      <c r="V45" s="184"/>
      <c r="W45" s="185">
        <f>ROUND((100*S45)/COUNTA(N11:N40),0)</f>
        <v>23</v>
      </c>
      <c r="X45" s="186"/>
      <c r="Y45" s="187"/>
    </row>
    <row r="46" spans="1:28">
      <c r="A46" s="330" t="s">
        <v>8</v>
      </c>
      <c r="B46" s="331"/>
      <c r="C46" s="332"/>
      <c r="D46" s="46">
        <f>COUNTIF(D11:D40,"-")</f>
        <v>0</v>
      </c>
      <c r="E46" s="46">
        <f t="shared" ref="E46:M46" si="6">COUNTIF(E11:E40,"-")</f>
        <v>3</v>
      </c>
      <c r="F46" s="46">
        <f t="shared" si="6"/>
        <v>2</v>
      </c>
      <c r="G46" s="46">
        <f t="shared" si="6"/>
        <v>2</v>
      </c>
      <c r="H46" s="46">
        <f t="shared" si="6"/>
        <v>3</v>
      </c>
      <c r="I46" s="46">
        <f t="shared" si="6"/>
        <v>6</v>
      </c>
      <c r="J46" s="46">
        <f t="shared" si="6"/>
        <v>4</v>
      </c>
      <c r="K46" s="46">
        <f t="shared" si="6"/>
        <v>5</v>
      </c>
      <c r="L46" s="46">
        <f t="shared" si="6"/>
        <v>8</v>
      </c>
      <c r="M46" s="46">
        <f t="shared" si="6"/>
        <v>1</v>
      </c>
      <c r="N46" s="328">
        <f>SUM(D46:M46)</f>
        <v>34</v>
      </c>
      <c r="O46" s="322" t="s">
        <v>57</v>
      </c>
      <c r="P46" s="323"/>
      <c r="Q46" s="323"/>
      <c r="R46" s="324"/>
      <c r="S46" s="185">
        <f>COUNTIF(N11:N40,"&gt;=60")-(S44+S45)</f>
        <v>7</v>
      </c>
      <c r="T46" s="183"/>
      <c r="U46" s="183"/>
      <c r="V46" s="184"/>
      <c r="W46" s="185">
        <f>ROUND((100*S46)/COUNTA(N11:N40),0)</f>
        <v>23</v>
      </c>
      <c r="X46" s="186"/>
      <c r="Y46" s="187"/>
    </row>
    <row r="47" spans="1:28" ht="13.5" thickBot="1">
      <c r="A47" s="333" t="s">
        <v>9</v>
      </c>
      <c r="B47" s="334"/>
      <c r="C47" s="335"/>
      <c r="D47" s="47">
        <f>ROUND((100*D46)/COUNTA(D11:D40),0)</f>
        <v>0</v>
      </c>
      <c r="E47" s="47">
        <f t="shared" ref="E47:M47" si="7">ROUND((100*E46)/COUNTA(E11:E40),0)</f>
        <v>10</v>
      </c>
      <c r="F47" s="47">
        <f t="shared" si="7"/>
        <v>7</v>
      </c>
      <c r="G47" s="47">
        <f t="shared" si="7"/>
        <v>7</v>
      </c>
      <c r="H47" s="47">
        <f t="shared" si="7"/>
        <v>10</v>
      </c>
      <c r="I47" s="47">
        <f t="shared" si="7"/>
        <v>20</v>
      </c>
      <c r="J47" s="47">
        <f t="shared" si="7"/>
        <v>13</v>
      </c>
      <c r="K47" s="47">
        <f t="shared" si="7"/>
        <v>20</v>
      </c>
      <c r="L47" s="47">
        <f t="shared" si="7"/>
        <v>32</v>
      </c>
      <c r="M47" s="47">
        <f t="shared" si="7"/>
        <v>14</v>
      </c>
      <c r="N47" s="329"/>
      <c r="O47" s="322" t="s">
        <v>80</v>
      </c>
      <c r="P47" s="323"/>
      <c r="Q47" s="323"/>
      <c r="R47" s="324"/>
      <c r="S47" s="185">
        <f>COUNTIF(N11:N40,"&gt;=50")-(S44+S45+S46)</f>
        <v>4</v>
      </c>
      <c r="T47" s="183"/>
      <c r="U47" s="183"/>
      <c r="V47" s="184"/>
      <c r="W47" s="185">
        <f>ROUND((100*S47)/COUNTA(N11:N40),0)</f>
        <v>13</v>
      </c>
      <c r="X47" s="186"/>
      <c r="Y47" s="187"/>
    </row>
    <row r="48" spans="1:28" ht="16.5" thickBot="1">
      <c r="A48" s="239" t="s">
        <v>36</v>
      </c>
      <c r="B48" s="240"/>
      <c r="C48" s="240"/>
      <c r="D48" s="240"/>
      <c r="E48" s="240"/>
      <c r="F48" s="240"/>
      <c r="G48" s="240"/>
      <c r="H48" s="240"/>
      <c r="I48" s="240"/>
      <c r="J48" s="240"/>
      <c r="K48" s="240"/>
      <c r="L48" s="240"/>
      <c r="M48" s="312"/>
      <c r="N48" s="29">
        <f>IF(SUM(N11:N40)=0,"-----",AVERAGE(N11:N40))</f>
        <v>54.6</v>
      </c>
      <c r="O48" s="339" t="s">
        <v>45</v>
      </c>
      <c r="P48" s="340"/>
      <c r="Q48" s="340"/>
      <c r="R48" s="341"/>
      <c r="S48" s="203">
        <f>(COUNTIF(N11:N40,"&gt;=0"))-(S44+S45+S46+S47)</f>
        <v>11</v>
      </c>
      <c r="T48" s="204"/>
      <c r="U48" s="204"/>
      <c r="V48" s="205"/>
      <c r="W48" s="203">
        <f>ROUND((100*S48)/COUNTA(N11:N40),0)</f>
        <v>37</v>
      </c>
      <c r="X48" s="204"/>
      <c r="Y48" s="209"/>
    </row>
    <row r="49" spans="1:28" ht="13.5" thickBot="1">
      <c r="A49" s="25"/>
      <c r="B49" s="25"/>
      <c r="C49" s="25"/>
      <c r="D49" s="61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342"/>
      <c r="P49" s="343"/>
      <c r="Q49" s="343"/>
      <c r="R49" s="344"/>
      <c r="S49" s="206"/>
      <c r="T49" s="207"/>
      <c r="U49" s="207"/>
      <c r="V49" s="208"/>
      <c r="W49" s="206"/>
      <c r="X49" s="207"/>
      <c r="Y49" s="210"/>
    </row>
    <row r="50" spans="1:28" ht="16.5" thickBot="1">
      <c r="A50" s="25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19" t="s">
        <v>27</v>
      </c>
      <c r="P50" s="220"/>
      <c r="Q50" s="220"/>
      <c r="R50" s="220"/>
      <c r="S50" s="220"/>
      <c r="T50" s="220"/>
      <c r="U50" s="220"/>
      <c r="V50" s="221"/>
      <c r="W50" s="188">
        <f>SUM(W44:W47)</f>
        <v>62</v>
      </c>
      <c r="X50" s="189"/>
      <c r="Y50" s="190"/>
    </row>
    <row r="51" spans="1:28" ht="13.5" thickBot="1">
      <c r="A51" s="25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336" t="s">
        <v>37</v>
      </c>
      <c r="P51" s="337"/>
      <c r="Q51" s="337"/>
      <c r="R51" s="337"/>
      <c r="S51" s="337"/>
      <c r="T51" s="337"/>
      <c r="U51" s="337"/>
      <c r="V51" s="337"/>
      <c r="W51" s="337"/>
      <c r="X51" s="337"/>
      <c r="Y51" s="338"/>
    </row>
    <row r="52" spans="1:28">
      <c r="A52" s="25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313"/>
      <c r="P52" s="314"/>
      <c r="Q52" s="314"/>
      <c r="R52" s="314"/>
      <c r="S52" s="314"/>
      <c r="T52" s="314"/>
      <c r="U52" s="314"/>
      <c r="V52" s="314"/>
      <c r="W52" s="314"/>
      <c r="X52" s="314"/>
      <c r="Y52" s="315"/>
    </row>
    <row r="53" spans="1:28">
      <c r="A53" s="25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316"/>
      <c r="P53" s="317"/>
      <c r="Q53" s="317"/>
      <c r="R53" s="317"/>
      <c r="S53" s="317"/>
      <c r="T53" s="317"/>
      <c r="U53" s="317"/>
      <c r="V53" s="317"/>
      <c r="W53" s="317"/>
      <c r="X53" s="317"/>
      <c r="Y53" s="318"/>
    </row>
    <row r="54" spans="1:28">
      <c r="A54" s="25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316"/>
      <c r="P54" s="317"/>
      <c r="Q54" s="317"/>
      <c r="R54" s="317"/>
      <c r="S54" s="317"/>
      <c r="T54" s="317"/>
      <c r="U54" s="317"/>
      <c r="V54" s="317"/>
      <c r="W54" s="317"/>
      <c r="X54" s="317"/>
      <c r="Y54" s="318"/>
    </row>
    <row r="55" spans="1:28">
      <c r="A55" s="25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316"/>
      <c r="P55" s="317"/>
      <c r="Q55" s="317"/>
      <c r="R55" s="317"/>
      <c r="S55" s="317"/>
      <c r="T55" s="317"/>
      <c r="U55" s="317"/>
      <c r="V55" s="317"/>
      <c r="W55" s="317"/>
      <c r="X55" s="317"/>
      <c r="Y55" s="318"/>
    </row>
    <row r="56" spans="1:28">
      <c r="A56" s="25"/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316"/>
      <c r="P56" s="317"/>
      <c r="Q56" s="317"/>
      <c r="R56" s="317"/>
      <c r="S56" s="317"/>
      <c r="T56" s="317"/>
      <c r="U56" s="317"/>
      <c r="V56" s="317"/>
      <c r="W56" s="317"/>
      <c r="X56" s="317"/>
      <c r="Y56" s="318"/>
    </row>
    <row r="57" spans="1:28">
      <c r="A57" s="25"/>
      <c r="B57" s="25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316"/>
      <c r="P57" s="317"/>
      <c r="Q57" s="317"/>
      <c r="R57" s="317"/>
      <c r="S57" s="317"/>
      <c r="T57" s="317"/>
      <c r="U57" s="317"/>
      <c r="V57" s="317"/>
      <c r="W57" s="317"/>
      <c r="X57" s="317"/>
      <c r="Y57" s="318"/>
    </row>
    <row r="58" spans="1:28">
      <c r="A58" s="25"/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316"/>
      <c r="P58" s="317"/>
      <c r="Q58" s="317"/>
      <c r="R58" s="317"/>
      <c r="S58" s="317"/>
      <c r="T58" s="317"/>
      <c r="U58" s="317"/>
      <c r="V58" s="317"/>
      <c r="W58" s="317"/>
      <c r="X58" s="317"/>
      <c r="Y58" s="318"/>
    </row>
    <row r="59" spans="1:28" ht="13.5" thickBot="1">
      <c r="A59" s="25"/>
      <c r="B59" s="25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319"/>
      <c r="P59" s="320"/>
      <c r="Q59" s="320"/>
      <c r="R59" s="320"/>
      <c r="S59" s="320"/>
      <c r="T59" s="320"/>
      <c r="U59" s="320"/>
      <c r="V59" s="320"/>
      <c r="W59" s="320"/>
      <c r="X59" s="320"/>
      <c r="Y59" s="321"/>
    </row>
    <row r="60" spans="1:28">
      <c r="A60" s="24"/>
      <c r="B60" s="24"/>
      <c r="C60" s="24"/>
      <c r="D60" s="25"/>
      <c r="E60" s="24"/>
      <c r="F60" s="24"/>
      <c r="G60" s="24"/>
      <c r="H60" s="24"/>
      <c r="I60" s="24"/>
      <c r="J60" s="24"/>
      <c r="K60" s="24"/>
      <c r="L60" s="24"/>
      <c r="M60" s="24"/>
      <c r="N60" s="24"/>
    </row>
    <row r="61" spans="1:28">
      <c r="A61" s="24"/>
      <c r="B61" s="241" t="s">
        <v>44</v>
      </c>
      <c r="C61" s="242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  <c r="R61" s="243">
        <f ca="1">TODAY()</f>
        <v>41738</v>
      </c>
      <c r="S61" s="243"/>
      <c r="T61" s="243"/>
      <c r="U61" s="243"/>
      <c r="V61" s="243"/>
    </row>
    <row r="62" spans="1:28">
      <c r="D62" s="24"/>
    </row>
    <row r="64" spans="1:28">
      <c r="Z64" s="1"/>
      <c r="AA64" s="1"/>
      <c r="AB64" s="24"/>
    </row>
    <row r="65" spans="19:28">
      <c r="Z65" s="1"/>
      <c r="AA65" s="1"/>
      <c r="AB65" s="24"/>
    </row>
    <row r="70" spans="19:28">
      <c r="S70" s="244"/>
      <c r="T70" s="244"/>
      <c r="U70" s="244"/>
      <c r="V70" s="244"/>
      <c r="W70" s="244"/>
      <c r="X70" s="244"/>
      <c r="Y70" s="244"/>
    </row>
    <row r="71" spans="19:28">
      <c r="S71" s="244"/>
      <c r="T71" s="244"/>
      <c r="U71" s="244"/>
      <c r="V71" s="244"/>
      <c r="W71" s="244"/>
      <c r="X71" s="244"/>
      <c r="Y71" s="244"/>
    </row>
  </sheetData>
  <mergeCells count="124">
    <mergeCell ref="S44:V44"/>
    <mergeCell ref="O51:Y51"/>
    <mergeCell ref="O47:R47"/>
    <mergeCell ref="S47:V47"/>
    <mergeCell ref="W47:Y47"/>
    <mergeCell ref="O48:R49"/>
    <mergeCell ref="O43:R43"/>
    <mergeCell ref="S43:V43"/>
    <mergeCell ref="W43:Y43"/>
    <mergeCell ref="O50:V50"/>
    <mergeCell ref="O44:R44"/>
    <mergeCell ref="B61:C61"/>
    <mergeCell ref="S70:Y70"/>
    <mergeCell ref="S71:Y71"/>
    <mergeCell ref="A44:C44"/>
    <mergeCell ref="N44:N45"/>
    <mergeCell ref="A45:C45"/>
    <mergeCell ref="A46:C46"/>
    <mergeCell ref="N46:N47"/>
    <mergeCell ref="A47:C47"/>
    <mergeCell ref="S48:V49"/>
    <mergeCell ref="O52:Y59"/>
    <mergeCell ref="R61:V61"/>
    <mergeCell ref="W48:Y49"/>
    <mergeCell ref="O45:R45"/>
    <mergeCell ref="S45:V45"/>
    <mergeCell ref="W45:Y45"/>
    <mergeCell ref="O46:R46"/>
    <mergeCell ref="S46:V46"/>
    <mergeCell ref="W46:Y46"/>
    <mergeCell ref="W50:Y50"/>
    <mergeCell ref="O32:P32"/>
    <mergeCell ref="Q32:R32"/>
    <mergeCell ref="S32:W32"/>
    <mergeCell ref="X32:Y32"/>
    <mergeCell ref="W44:Y44"/>
    <mergeCell ref="A48:M48"/>
    <mergeCell ref="A43:C43"/>
    <mergeCell ref="A41:C41"/>
    <mergeCell ref="A42:C42"/>
    <mergeCell ref="N42:N43"/>
    <mergeCell ref="O36:Y36"/>
    <mergeCell ref="O42:Y42"/>
    <mergeCell ref="O30:P30"/>
    <mergeCell ref="Q30:R30"/>
    <mergeCell ref="S30:W30"/>
    <mergeCell ref="X30:Y30"/>
    <mergeCell ref="O31:P31"/>
    <mergeCell ref="Q31:R31"/>
    <mergeCell ref="S31:W31"/>
    <mergeCell ref="X31:Y31"/>
    <mergeCell ref="S26:W26"/>
    <mergeCell ref="X26:Y26"/>
    <mergeCell ref="O29:P29"/>
    <mergeCell ref="Q29:R29"/>
    <mergeCell ref="S29:W29"/>
    <mergeCell ref="X29:Y29"/>
    <mergeCell ref="O28:P28"/>
    <mergeCell ref="Q28:R28"/>
    <mergeCell ref="S28:W28"/>
    <mergeCell ref="X28:Y28"/>
    <mergeCell ref="O25:P25"/>
    <mergeCell ref="Q25:R25"/>
    <mergeCell ref="S25:W25"/>
    <mergeCell ref="X25:Y25"/>
    <mergeCell ref="O27:P27"/>
    <mergeCell ref="Q27:R27"/>
    <mergeCell ref="S27:W27"/>
    <mergeCell ref="X27:Y27"/>
    <mergeCell ref="O26:P26"/>
    <mergeCell ref="Q26:R26"/>
    <mergeCell ref="O17:Q17"/>
    <mergeCell ref="R17:Y17"/>
    <mergeCell ref="O22:Y22"/>
    <mergeCell ref="O23:P23"/>
    <mergeCell ref="Q23:R23"/>
    <mergeCell ref="S23:W23"/>
    <mergeCell ref="X23:Y23"/>
    <mergeCell ref="O20:Q20"/>
    <mergeCell ref="R20:Y20"/>
    <mergeCell ref="O21:Q21"/>
    <mergeCell ref="O14:Q14"/>
    <mergeCell ref="R14:Y14"/>
    <mergeCell ref="O15:Q15"/>
    <mergeCell ref="R15:Y15"/>
    <mergeCell ref="O16:Q16"/>
    <mergeCell ref="R16:Y16"/>
    <mergeCell ref="O24:P24"/>
    <mergeCell ref="Q24:R24"/>
    <mergeCell ref="S24:W24"/>
    <mergeCell ref="X24:Y24"/>
    <mergeCell ref="O19:Q19"/>
    <mergeCell ref="R19:Y19"/>
    <mergeCell ref="R21:Y21"/>
    <mergeCell ref="O12:Q12"/>
    <mergeCell ref="R12:Y12"/>
    <mergeCell ref="O13:Q13"/>
    <mergeCell ref="R13:Y13"/>
    <mergeCell ref="O5:R5"/>
    <mergeCell ref="S5:Y5"/>
    <mergeCell ref="O9:R9"/>
    <mergeCell ref="S9:Y9"/>
    <mergeCell ref="O6:R6"/>
    <mergeCell ref="S6:Y6"/>
    <mergeCell ref="O3:R3"/>
    <mergeCell ref="S3:Y3"/>
    <mergeCell ref="O4:R4"/>
    <mergeCell ref="S4:Y4"/>
    <mergeCell ref="O18:Q18"/>
    <mergeCell ref="R18:Y18"/>
    <mergeCell ref="S7:Y7"/>
    <mergeCell ref="O7:R7"/>
    <mergeCell ref="S8:Y8"/>
    <mergeCell ref="O8:R8"/>
    <mergeCell ref="D7:N8"/>
    <mergeCell ref="O10:Q11"/>
    <mergeCell ref="R10:Y11"/>
    <mergeCell ref="D9:N9"/>
    <mergeCell ref="A1:Y1"/>
    <mergeCell ref="A2:Y2"/>
    <mergeCell ref="A3:A10"/>
    <mergeCell ref="B3:B10"/>
    <mergeCell ref="C3:C10"/>
    <mergeCell ref="D3:N3"/>
  </mergeCells>
  <phoneticPr fontId="2" type="noConversion"/>
  <printOptions gridLines="1"/>
  <pageMargins left="0.62992125984251968" right="0.15748031496062992" top="0.15748031496062992" bottom="0.19685039370078741" header="0.35433070866141736" footer="0.43307086614173229"/>
  <pageSetup paperSize="9" scale="85" orientation="portrait" horizontalDpi="300" verticalDpi="300" r:id="rId1"/>
  <headerFooter alignWithMargins="0"/>
  <rowBreaks count="1" manualBreakCount="1">
    <brk id="79" max="16383" man="1"/>
  </rowBreaks>
  <ignoredErrors>
    <ignoredError sqref="N21:N26 N28 N39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indexed="12"/>
  </sheetPr>
  <dimension ref="A1:Y68"/>
  <sheetViews>
    <sheetView tabSelected="1" zoomScaleNormal="100" workbookViewId="0">
      <selection activeCell="AA12" sqref="AA11:AA12"/>
    </sheetView>
  </sheetViews>
  <sheetFormatPr defaultRowHeight="12.75"/>
  <cols>
    <col min="1" max="1" width="3.5703125" style="23" customWidth="1"/>
    <col min="2" max="2" width="5" style="23" bestFit="1" customWidth="1"/>
    <col min="3" max="3" width="24.28515625" style="23" bestFit="1" customWidth="1"/>
    <col min="4" max="4" width="3.85546875" style="23" customWidth="1"/>
    <col min="5" max="5" width="3.7109375" style="23" customWidth="1"/>
    <col min="6" max="6" width="4.42578125" style="23" customWidth="1"/>
    <col min="7" max="7" width="4" style="23" customWidth="1"/>
    <col min="8" max="8" width="3.85546875" style="23" customWidth="1"/>
    <col min="9" max="9" width="4" style="23" bestFit="1" customWidth="1"/>
    <col min="10" max="10" width="3.7109375" style="23" customWidth="1"/>
    <col min="11" max="11" width="5.140625" style="23" customWidth="1"/>
    <col min="12" max="12" width="3.42578125" style="23" customWidth="1"/>
    <col min="13" max="13" width="3.85546875" style="23" customWidth="1"/>
    <col min="14" max="14" width="2.42578125" style="23" customWidth="1"/>
    <col min="15" max="16" width="3.85546875" style="23" customWidth="1"/>
    <col min="17" max="17" width="3.28515625" style="23" customWidth="1"/>
    <col min="18" max="18" width="3.7109375" style="23" customWidth="1"/>
    <col min="19" max="19" width="3.85546875" style="23" customWidth="1"/>
    <col min="20" max="20" width="4.140625" style="23" customWidth="1"/>
    <col min="21" max="21" width="5.7109375" style="23" customWidth="1"/>
    <col min="22" max="22" width="8.85546875" style="23" customWidth="1"/>
    <col min="23" max="16384" width="9.140625" style="23"/>
  </cols>
  <sheetData>
    <row r="1" spans="1:22" ht="21" customHeight="1" thickBot="1">
      <c r="A1" s="73" t="s">
        <v>39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5"/>
    </row>
    <row r="2" spans="1:22" ht="27" customHeight="1" thickBot="1">
      <c r="A2" s="76" t="s">
        <v>61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77"/>
      <c r="V2" s="78"/>
    </row>
    <row r="3" spans="1:22" ht="15.75" thickBot="1">
      <c r="A3" s="263" t="s">
        <v>0</v>
      </c>
      <c r="B3" s="266" t="s">
        <v>1</v>
      </c>
      <c r="C3" s="367" t="s">
        <v>28</v>
      </c>
      <c r="D3" s="370" t="s">
        <v>29</v>
      </c>
      <c r="E3" s="371"/>
      <c r="F3" s="371"/>
      <c r="G3" s="371"/>
      <c r="H3" s="371"/>
      <c r="I3" s="371"/>
      <c r="J3" s="371"/>
      <c r="K3" s="371"/>
      <c r="L3" s="91" t="s">
        <v>30</v>
      </c>
      <c r="M3" s="92"/>
      <c r="N3" s="92"/>
      <c r="O3" s="93"/>
      <c r="P3" s="94" t="s">
        <v>46</v>
      </c>
      <c r="Q3" s="95"/>
      <c r="R3" s="95"/>
      <c r="S3" s="95"/>
      <c r="T3" s="95"/>
      <c r="U3" s="95"/>
      <c r="V3" s="96"/>
    </row>
    <row r="4" spans="1:22" ht="13.5" thickBot="1">
      <c r="A4" s="264"/>
      <c r="B4" s="267"/>
      <c r="C4" s="368"/>
      <c r="D4" s="26">
        <v>40</v>
      </c>
      <c r="E4" s="26">
        <v>10</v>
      </c>
      <c r="F4" s="26">
        <v>10</v>
      </c>
      <c r="G4" s="26">
        <v>10</v>
      </c>
      <c r="H4" s="26">
        <v>10</v>
      </c>
      <c r="I4" s="26">
        <v>10</v>
      </c>
      <c r="J4" s="26">
        <v>10</v>
      </c>
      <c r="K4" s="27">
        <f>SUM(D4:J4)</f>
        <v>100</v>
      </c>
      <c r="L4" s="91" t="s">
        <v>31</v>
      </c>
      <c r="M4" s="92"/>
      <c r="N4" s="92"/>
      <c r="O4" s="93"/>
      <c r="P4" s="97" t="s">
        <v>43</v>
      </c>
      <c r="Q4" s="98"/>
      <c r="R4" s="98"/>
      <c r="S4" s="98"/>
      <c r="T4" s="98"/>
      <c r="U4" s="98"/>
      <c r="V4" s="99"/>
    </row>
    <row r="5" spans="1:22" ht="13.5" thickBot="1">
      <c r="A5" s="264"/>
      <c r="B5" s="267"/>
      <c r="C5" s="368"/>
      <c r="D5" s="372" t="s">
        <v>38</v>
      </c>
      <c r="E5" s="373"/>
      <c r="F5" s="373"/>
      <c r="G5" s="373"/>
      <c r="H5" s="373"/>
      <c r="I5" s="373"/>
      <c r="J5" s="373"/>
      <c r="K5" s="373"/>
      <c r="L5" s="91" t="s">
        <v>32</v>
      </c>
      <c r="M5" s="92"/>
      <c r="N5" s="92"/>
      <c r="O5" s="93"/>
      <c r="P5" s="102">
        <f ca="1">TODAY()</f>
        <v>41738</v>
      </c>
      <c r="Q5" s="103"/>
      <c r="R5" s="103"/>
      <c r="S5" s="103"/>
      <c r="T5" s="103"/>
      <c r="U5" s="103"/>
      <c r="V5" s="104"/>
    </row>
    <row r="6" spans="1:22" ht="16.5" thickBot="1">
      <c r="A6" s="264"/>
      <c r="B6" s="267"/>
      <c r="C6" s="368"/>
      <c r="D6" s="374" t="s">
        <v>2</v>
      </c>
      <c r="E6" s="375"/>
      <c r="F6" s="375"/>
      <c r="G6" s="375"/>
      <c r="H6" s="375"/>
      <c r="I6" s="375"/>
      <c r="J6" s="375"/>
      <c r="K6" s="375"/>
      <c r="L6" s="91" t="s">
        <v>33</v>
      </c>
      <c r="M6" s="92"/>
      <c r="N6" s="92"/>
      <c r="O6" s="93"/>
      <c r="P6" s="94" t="s">
        <v>44</v>
      </c>
      <c r="Q6" s="107"/>
      <c r="R6" s="107"/>
      <c r="S6" s="107"/>
      <c r="T6" s="107"/>
      <c r="U6" s="107"/>
      <c r="V6" s="108"/>
    </row>
    <row r="7" spans="1:22" ht="24">
      <c r="A7" s="265"/>
      <c r="B7" s="268"/>
      <c r="C7" s="369"/>
      <c r="D7" s="48">
        <v>1</v>
      </c>
      <c r="E7" s="49">
        <v>2</v>
      </c>
      <c r="F7" s="49">
        <v>3</v>
      </c>
      <c r="G7" s="49">
        <v>4</v>
      </c>
      <c r="H7" s="49">
        <v>5</v>
      </c>
      <c r="I7" s="49">
        <v>6</v>
      </c>
      <c r="J7" s="49">
        <v>7</v>
      </c>
      <c r="K7" s="51" t="s">
        <v>59</v>
      </c>
      <c r="L7" s="355" t="s">
        <v>10</v>
      </c>
      <c r="M7" s="356"/>
      <c r="N7" s="357"/>
      <c r="O7" s="361" t="s">
        <v>11</v>
      </c>
      <c r="P7" s="362"/>
      <c r="Q7" s="362"/>
      <c r="R7" s="362"/>
      <c r="S7" s="362"/>
      <c r="T7" s="362"/>
      <c r="U7" s="362"/>
      <c r="V7" s="363"/>
    </row>
    <row r="8" spans="1:22" ht="14.1" customHeight="1" thickBot="1">
      <c r="A8" s="38">
        <v>1</v>
      </c>
      <c r="B8" s="39">
        <v>1037</v>
      </c>
      <c r="C8" s="39"/>
      <c r="D8" s="31">
        <v>11</v>
      </c>
      <c r="E8" s="31">
        <v>1</v>
      </c>
      <c r="F8" s="31">
        <v>6</v>
      </c>
      <c r="G8" s="31">
        <v>2</v>
      </c>
      <c r="H8" s="31">
        <v>3</v>
      </c>
      <c r="I8" s="31">
        <v>4</v>
      </c>
      <c r="J8" s="31">
        <v>6</v>
      </c>
      <c r="K8" s="30">
        <f t="shared" ref="K8:K37" si="0">SUM(D8:J8)</f>
        <v>33</v>
      </c>
      <c r="L8" s="358"/>
      <c r="M8" s="359"/>
      <c r="N8" s="360"/>
      <c r="O8" s="364"/>
      <c r="P8" s="365"/>
      <c r="Q8" s="365"/>
      <c r="R8" s="365"/>
      <c r="S8" s="365"/>
      <c r="T8" s="365"/>
      <c r="U8" s="365"/>
      <c r="V8" s="366"/>
    </row>
    <row r="9" spans="1:22" ht="14.1" customHeight="1" thickBot="1">
      <c r="A9" s="40">
        <v>2</v>
      </c>
      <c r="B9" s="39">
        <v>1039</v>
      </c>
      <c r="C9" s="39"/>
      <c r="D9" s="31">
        <v>34</v>
      </c>
      <c r="E9" s="31">
        <v>7</v>
      </c>
      <c r="F9" s="31">
        <v>5</v>
      </c>
      <c r="G9" s="31">
        <v>4</v>
      </c>
      <c r="H9" s="31">
        <v>10</v>
      </c>
      <c r="I9" s="31" t="s">
        <v>56</v>
      </c>
      <c r="J9" s="31">
        <v>4</v>
      </c>
      <c r="K9" s="30">
        <f t="shared" si="0"/>
        <v>64</v>
      </c>
      <c r="L9" s="385" t="s">
        <v>34</v>
      </c>
      <c r="M9" s="386"/>
      <c r="N9" s="387"/>
      <c r="O9" s="112" t="s">
        <v>49</v>
      </c>
      <c r="P9" s="113"/>
      <c r="Q9" s="113"/>
      <c r="R9" s="113"/>
      <c r="S9" s="113"/>
      <c r="T9" s="113"/>
      <c r="U9" s="113"/>
      <c r="V9" s="114"/>
    </row>
    <row r="10" spans="1:22" ht="14.1" customHeight="1" thickBot="1">
      <c r="A10" s="38">
        <v>3</v>
      </c>
      <c r="B10" s="39">
        <v>1047</v>
      </c>
      <c r="C10" s="39"/>
      <c r="D10" s="31">
        <v>26</v>
      </c>
      <c r="E10" s="31">
        <v>2</v>
      </c>
      <c r="F10" s="31">
        <v>10</v>
      </c>
      <c r="G10" s="31">
        <v>4</v>
      </c>
      <c r="H10" s="31">
        <v>10</v>
      </c>
      <c r="I10" s="31">
        <v>3</v>
      </c>
      <c r="J10" s="31" t="s">
        <v>56</v>
      </c>
      <c r="K10" s="30">
        <f t="shared" si="0"/>
        <v>55</v>
      </c>
      <c r="L10" s="385" t="s">
        <v>13</v>
      </c>
      <c r="M10" s="386"/>
      <c r="N10" s="387"/>
      <c r="O10" s="115" t="s">
        <v>50</v>
      </c>
      <c r="P10" s="116"/>
      <c r="Q10" s="116"/>
      <c r="R10" s="116"/>
      <c r="S10" s="116"/>
      <c r="T10" s="116"/>
      <c r="U10" s="116"/>
      <c r="V10" s="117"/>
    </row>
    <row r="11" spans="1:22" ht="14.1" customHeight="1" thickBot="1">
      <c r="A11" s="40">
        <v>4</v>
      </c>
      <c r="B11" s="39">
        <v>1065</v>
      </c>
      <c r="C11" s="39"/>
      <c r="D11" s="30">
        <v>28</v>
      </c>
      <c r="E11" s="30">
        <v>0</v>
      </c>
      <c r="F11" s="30">
        <v>10</v>
      </c>
      <c r="G11" s="30">
        <v>7</v>
      </c>
      <c r="H11" s="30">
        <v>4</v>
      </c>
      <c r="I11" s="30">
        <v>5</v>
      </c>
      <c r="J11" s="30">
        <v>3</v>
      </c>
      <c r="K11" s="30">
        <f>SUM(D11:J11)</f>
        <v>57</v>
      </c>
      <c r="L11" s="385" t="s">
        <v>14</v>
      </c>
      <c r="M11" s="386"/>
      <c r="N11" s="387"/>
      <c r="O11" s="115" t="s">
        <v>51</v>
      </c>
      <c r="P11" s="116"/>
      <c r="Q11" s="116"/>
      <c r="R11" s="116"/>
      <c r="S11" s="116"/>
      <c r="T11" s="116"/>
      <c r="U11" s="116"/>
      <c r="V11" s="117"/>
    </row>
    <row r="12" spans="1:22" ht="14.1" customHeight="1" thickBot="1">
      <c r="A12" s="38">
        <v>5</v>
      </c>
      <c r="B12" s="39">
        <v>1080</v>
      </c>
      <c r="C12" s="39"/>
      <c r="D12" s="31">
        <v>39</v>
      </c>
      <c r="E12" s="31">
        <v>10</v>
      </c>
      <c r="F12" s="31">
        <v>10</v>
      </c>
      <c r="G12" s="31">
        <v>5</v>
      </c>
      <c r="H12" s="31">
        <v>10</v>
      </c>
      <c r="I12" s="31">
        <v>5</v>
      </c>
      <c r="J12" s="31">
        <v>10</v>
      </c>
      <c r="K12" s="30">
        <f t="shared" si="0"/>
        <v>89</v>
      </c>
      <c r="L12" s="385" t="s">
        <v>15</v>
      </c>
      <c r="M12" s="386"/>
      <c r="N12" s="387"/>
      <c r="O12" s="124" t="s">
        <v>54</v>
      </c>
      <c r="P12" s="125"/>
      <c r="Q12" s="125"/>
      <c r="R12" s="125"/>
      <c r="S12" s="125"/>
      <c r="T12" s="125"/>
      <c r="U12" s="125"/>
      <c r="V12" s="126"/>
    </row>
    <row r="13" spans="1:22" ht="14.1" customHeight="1" thickBot="1">
      <c r="A13" s="40">
        <v>6</v>
      </c>
      <c r="B13" s="39">
        <v>1087</v>
      </c>
      <c r="C13" s="39"/>
      <c r="D13" s="31">
        <v>37</v>
      </c>
      <c r="E13" s="31">
        <v>8</v>
      </c>
      <c r="F13" s="31">
        <v>10</v>
      </c>
      <c r="G13" s="31">
        <v>7</v>
      </c>
      <c r="H13" s="31">
        <v>10</v>
      </c>
      <c r="I13" s="31">
        <v>3</v>
      </c>
      <c r="J13" s="31">
        <v>3</v>
      </c>
      <c r="K13" s="30">
        <f t="shared" si="0"/>
        <v>78</v>
      </c>
      <c r="L13" s="460" t="s">
        <v>40</v>
      </c>
      <c r="M13" s="461"/>
      <c r="N13" s="462"/>
      <c r="O13" s="124" t="s">
        <v>52</v>
      </c>
      <c r="P13" s="125"/>
      <c r="Q13" s="125"/>
      <c r="R13" s="125"/>
      <c r="S13" s="125"/>
      <c r="T13" s="125"/>
      <c r="U13" s="125"/>
      <c r="V13" s="126"/>
    </row>
    <row r="14" spans="1:22" ht="14.1" customHeight="1" thickBot="1">
      <c r="A14" s="38">
        <v>7</v>
      </c>
      <c r="B14" s="39">
        <v>1100</v>
      </c>
      <c r="C14" s="39"/>
      <c r="D14" s="31">
        <v>35</v>
      </c>
      <c r="E14" s="31">
        <v>10</v>
      </c>
      <c r="F14" s="31">
        <v>10</v>
      </c>
      <c r="G14" s="31" t="s">
        <v>56</v>
      </c>
      <c r="H14" s="31">
        <v>4</v>
      </c>
      <c r="I14" s="31" t="s">
        <v>56</v>
      </c>
      <c r="J14" s="31" t="s">
        <v>56</v>
      </c>
      <c r="K14" s="30">
        <f>SUM(D14:J14)</f>
        <v>59</v>
      </c>
      <c r="L14" s="385" t="s">
        <v>41</v>
      </c>
      <c r="M14" s="386"/>
      <c r="N14" s="387"/>
      <c r="O14" s="127" t="s">
        <v>53</v>
      </c>
      <c r="P14" s="128"/>
      <c r="Q14" s="128"/>
      <c r="R14" s="128"/>
      <c r="S14" s="128"/>
      <c r="T14" s="128"/>
      <c r="U14" s="128"/>
      <c r="V14" s="129"/>
    </row>
    <row r="15" spans="1:22" ht="14.1" customHeight="1" thickBot="1">
      <c r="A15" s="40">
        <v>8</v>
      </c>
      <c r="B15" s="39">
        <v>1103</v>
      </c>
      <c r="C15" s="39"/>
      <c r="D15" s="31">
        <v>25</v>
      </c>
      <c r="E15" s="31">
        <v>10</v>
      </c>
      <c r="F15" s="31">
        <v>10</v>
      </c>
      <c r="G15" s="31">
        <v>4</v>
      </c>
      <c r="H15" s="31">
        <v>4</v>
      </c>
      <c r="I15" s="31">
        <v>0</v>
      </c>
      <c r="J15" s="31">
        <v>0</v>
      </c>
      <c r="K15" s="30">
        <f t="shared" si="0"/>
        <v>53</v>
      </c>
      <c r="L15" s="385" t="s">
        <v>42</v>
      </c>
      <c r="M15" s="386"/>
      <c r="N15" s="387"/>
      <c r="O15" s="130" t="s">
        <v>55</v>
      </c>
      <c r="P15" s="131"/>
      <c r="Q15" s="131"/>
      <c r="R15" s="131"/>
      <c r="S15" s="131"/>
      <c r="T15" s="131"/>
      <c r="U15" s="131"/>
      <c r="V15" s="132"/>
    </row>
    <row r="16" spans="1:22" ht="14.1" customHeight="1" thickBot="1">
      <c r="A16" s="38">
        <v>9</v>
      </c>
      <c r="B16" s="39">
        <v>1107</v>
      </c>
      <c r="C16" s="39"/>
      <c r="D16" s="31">
        <v>33</v>
      </c>
      <c r="E16" s="31">
        <v>6</v>
      </c>
      <c r="F16" s="31" t="s">
        <v>56</v>
      </c>
      <c r="G16" s="31" t="s">
        <v>56</v>
      </c>
      <c r="H16" s="31">
        <v>3</v>
      </c>
      <c r="I16" s="31">
        <v>2</v>
      </c>
      <c r="J16" s="31">
        <v>6</v>
      </c>
      <c r="K16" s="30">
        <f t="shared" si="0"/>
        <v>50</v>
      </c>
      <c r="L16" s="388"/>
      <c r="M16" s="389"/>
      <c r="N16" s="390"/>
      <c r="O16" s="379"/>
      <c r="P16" s="380"/>
      <c r="Q16" s="380"/>
      <c r="R16" s="380"/>
      <c r="S16" s="380"/>
      <c r="T16" s="380"/>
      <c r="U16" s="380"/>
      <c r="V16" s="381"/>
    </row>
    <row r="17" spans="1:22" ht="14.1" customHeight="1" thickBot="1">
      <c r="A17" s="40">
        <v>10</v>
      </c>
      <c r="B17" s="39">
        <v>1159</v>
      </c>
      <c r="C17" s="39"/>
      <c r="D17" s="31">
        <v>35</v>
      </c>
      <c r="E17" s="31">
        <v>10</v>
      </c>
      <c r="F17" s="31">
        <v>10</v>
      </c>
      <c r="G17" s="31">
        <v>8</v>
      </c>
      <c r="H17" s="31">
        <v>2</v>
      </c>
      <c r="I17" s="31">
        <v>0</v>
      </c>
      <c r="J17" s="31">
        <v>5</v>
      </c>
      <c r="K17" s="30">
        <f t="shared" si="0"/>
        <v>70</v>
      </c>
      <c r="L17" s="376"/>
      <c r="M17" s="377"/>
      <c r="N17" s="378"/>
      <c r="O17" s="382"/>
      <c r="P17" s="383"/>
      <c r="Q17" s="383"/>
      <c r="R17" s="383"/>
      <c r="S17" s="383"/>
      <c r="T17" s="383"/>
      <c r="U17" s="383"/>
      <c r="V17" s="384"/>
    </row>
    <row r="18" spans="1:22" ht="14.1" customHeight="1" thickBot="1">
      <c r="A18" s="38">
        <v>11</v>
      </c>
      <c r="B18" s="39">
        <v>1206</v>
      </c>
      <c r="C18" s="39"/>
      <c r="D18" s="31">
        <v>3</v>
      </c>
      <c r="E18" s="31" t="s">
        <v>56</v>
      </c>
      <c r="F18" s="31">
        <v>7</v>
      </c>
      <c r="G18" s="31" t="s">
        <v>56</v>
      </c>
      <c r="H18" s="31">
        <v>3</v>
      </c>
      <c r="I18" s="31" t="s">
        <v>56</v>
      </c>
      <c r="J18" s="31" t="s">
        <v>56</v>
      </c>
      <c r="K18" s="30">
        <f t="shared" si="0"/>
        <v>13</v>
      </c>
      <c r="L18" s="376"/>
      <c r="M18" s="377"/>
      <c r="N18" s="378"/>
      <c r="O18" s="391"/>
      <c r="P18" s="392"/>
      <c r="Q18" s="392"/>
      <c r="R18" s="392"/>
      <c r="S18" s="392"/>
      <c r="T18" s="392"/>
      <c r="U18" s="392"/>
      <c r="V18" s="393"/>
    </row>
    <row r="19" spans="1:22" ht="14.1" customHeight="1" thickBot="1">
      <c r="A19" s="40">
        <v>12</v>
      </c>
      <c r="B19" s="39">
        <v>1220</v>
      </c>
      <c r="C19" s="39"/>
      <c r="D19" s="31">
        <v>40</v>
      </c>
      <c r="E19" s="31">
        <v>10</v>
      </c>
      <c r="F19" s="31">
        <v>10</v>
      </c>
      <c r="G19" s="31">
        <v>10</v>
      </c>
      <c r="H19" s="31">
        <v>10</v>
      </c>
      <c r="I19" s="31">
        <v>10</v>
      </c>
      <c r="J19" s="31">
        <v>10</v>
      </c>
      <c r="K19" s="30">
        <f t="shared" si="0"/>
        <v>100</v>
      </c>
      <c r="L19" s="394" t="s">
        <v>35</v>
      </c>
      <c r="M19" s="395"/>
      <c r="N19" s="395"/>
      <c r="O19" s="395"/>
      <c r="P19" s="395"/>
      <c r="Q19" s="395"/>
      <c r="R19" s="395"/>
      <c r="S19" s="395"/>
      <c r="T19" s="395"/>
      <c r="U19" s="395"/>
      <c r="V19" s="396"/>
    </row>
    <row r="20" spans="1:22" ht="14.1" customHeight="1" thickBot="1">
      <c r="A20" s="38">
        <v>13</v>
      </c>
      <c r="B20" s="39">
        <v>1228</v>
      </c>
      <c r="C20" s="39"/>
      <c r="D20" s="31">
        <v>5</v>
      </c>
      <c r="E20" s="31">
        <v>6</v>
      </c>
      <c r="F20" s="31">
        <v>2</v>
      </c>
      <c r="G20" s="31">
        <v>0</v>
      </c>
      <c r="H20" s="31">
        <v>2</v>
      </c>
      <c r="I20" s="31">
        <v>2</v>
      </c>
      <c r="J20" s="31">
        <v>0</v>
      </c>
      <c r="K20" s="30">
        <f t="shared" si="0"/>
        <v>17</v>
      </c>
      <c r="L20" s="397" t="s">
        <v>34</v>
      </c>
      <c r="M20" s="398"/>
      <c r="N20" s="135">
        <f>D47</f>
        <v>25</v>
      </c>
      <c r="O20" s="136"/>
      <c r="P20" s="137" t="s">
        <v>19</v>
      </c>
      <c r="Q20" s="138"/>
      <c r="R20" s="138"/>
      <c r="S20" s="138"/>
      <c r="T20" s="139"/>
      <c r="U20" s="140">
        <f>D48</f>
        <v>89</v>
      </c>
      <c r="V20" s="141"/>
    </row>
    <row r="21" spans="1:22" ht="14.1" customHeight="1" thickBot="1">
      <c r="A21" s="40">
        <v>14</v>
      </c>
      <c r="B21" s="39">
        <v>1253</v>
      </c>
      <c r="C21" s="39"/>
      <c r="D21" s="31">
        <v>28</v>
      </c>
      <c r="E21" s="31">
        <v>9</v>
      </c>
      <c r="F21" s="31">
        <v>2</v>
      </c>
      <c r="G21" s="31">
        <v>4</v>
      </c>
      <c r="H21" s="31">
        <v>3</v>
      </c>
      <c r="I21" s="31">
        <v>4</v>
      </c>
      <c r="J21" s="31">
        <v>9</v>
      </c>
      <c r="K21" s="30">
        <f t="shared" si="0"/>
        <v>59</v>
      </c>
      <c r="L21" s="397" t="s">
        <v>13</v>
      </c>
      <c r="M21" s="398"/>
      <c r="N21" s="135">
        <f>E47</f>
        <v>19</v>
      </c>
      <c r="O21" s="136"/>
      <c r="P21" s="137" t="s">
        <v>19</v>
      </c>
      <c r="Q21" s="138"/>
      <c r="R21" s="138"/>
      <c r="S21" s="138"/>
      <c r="T21" s="139"/>
      <c r="U21" s="140">
        <f>E48</f>
        <v>68</v>
      </c>
      <c r="V21" s="141"/>
    </row>
    <row r="22" spans="1:22" ht="14.1" customHeight="1" thickBot="1">
      <c r="A22" s="38">
        <v>15</v>
      </c>
      <c r="B22" s="39">
        <v>1285</v>
      </c>
      <c r="C22" s="39"/>
      <c r="D22" s="31" t="s">
        <v>56</v>
      </c>
      <c r="E22" s="31">
        <v>4</v>
      </c>
      <c r="F22" s="31">
        <v>3</v>
      </c>
      <c r="G22" s="31">
        <v>4</v>
      </c>
      <c r="H22" s="31" t="s">
        <v>56</v>
      </c>
      <c r="I22" s="31" t="s">
        <v>56</v>
      </c>
      <c r="J22" s="31" t="s">
        <v>56</v>
      </c>
      <c r="K22" s="30">
        <f t="shared" si="0"/>
        <v>11</v>
      </c>
      <c r="L22" s="397" t="s">
        <v>14</v>
      </c>
      <c r="M22" s="398"/>
      <c r="N22" s="135">
        <f>F47</f>
        <v>25</v>
      </c>
      <c r="O22" s="136"/>
      <c r="P22" s="137" t="s">
        <v>19</v>
      </c>
      <c r="Q22" s="138"/>
      <c r="R22" s="138"/>
      <c r="S22" s="138"/>
      <c r="T22" s="139"/>
      <c r="U22" s="140">
        <f>F48</f>
        <v>89</v>
      </c>
      <c r="V22" s="141"/>
    </row>
    <row r="23" spans="1:22" ht="14.1" customHeight="1" thickBot="1">
      <c r="A23" s="40">
        <v>16</v>
      </c>
      <c r="B23" s="39">
        <v>1308</v>
      </c>
      <c r="C23" s="39"/>
      <c r="D23" s="31">
        <v>28</v>
      </c>
      <c r="E23" s="31">
        <v>0</v>
      </c>
      <c r="F23" s="31">
        <v>0</v>
      </c>
      <c r="G23" s="31">
        <v>0</v>
      </c>
      <c r="H23" s="31" t="s">
        <v>56</v>
      </c>
      <c r="I23" s="31">
        <v>5</v>
      </c>
      <c r="J23" s="31" t="s">
        <v>56</v>
      </c>
      <c r="K23" s="30">
        <f t="shared" si="0"/>
        <v>33</v>
      </c>
      <c r="L23" s="397" t="s">
        <v>15</v>
      </c>
      <c r="M23" s="398"/>
      <c r="N23" s="135">
        <f>G47</f>
        <v>20</v>
      </c>
      <c r="O23" s="136"/>
      <c r="P23" s="137" t="s">
        <v>19</v>
      </c>
      <c r="Q23" s="138"/>
      <c r="R23" s="138"/>
      <c r="S23" s="138"/>
      <c r="T23" s="139"/>
      <c r="U23" s="140">
        <f>G48</f>
        <v>71</v>
      </c>
      <c r="V23" s="141"/>
    </row>
    <row r="24" spans="1:22" ht="14.1" customHeight="1" thickBot="1">
      <c r="A24" s="38">
        <v>17</v>
      </c>
      <c r="B24" s="39">
        <v>1643</v>
      </c>
      <c r="C24" s="39"/>
      <c r="D24" s="31">
        <v>14</v>
      </c>
      <c r="E24" s="31">
        <v>0</v>
      </c>
      <c r="F24" s="31">
        <v>2</v>
      </c>
      <c r="G24" s="31" t="s">
        <v>56</v>
      </c>
      <c r="H24" s="31">
        <v>4</v>
      </c>
      <c r="I24" s="31">
        <v>10</v>
      </c>
      <c r="J24" s="31">
        <v>0</v>
      </c>
      <c r="K24" s="30">
        <f t="shared" si="0"/>
        <v>30</v>
      </c>
      <c r="L24" s="397" t="s">
        <v>16</v>
      </c>
      <c r="M24" s="398"/>
      <c r="N24" s="135">
        <f>H47</f>
        <v>22</v>
      </c>
      <c r="O24" s="136"/>
      <c r="P24" s="137" t="s">
        <v>19</v>
      </c>
      <c r="Q24" s="138"/>
      <c r="R24" s="138"/>
      <c r="S24" s="138"/>
      <c r="T24" s="139"/>
      <c r="U24" s="140">
        <f>H48</f>
        <v>79</v>
      </c>
      <c r="V24" s="141"/>
    </row>
    <row r="25" spans="1:22" ht="14.1" customHeight="1" thickBot="1">
      <c r="A25" s="40">
        <v>18</v>
      </c>
      <c r="B25" s="39">
        <v>1697</v>
      </c>
      <c r="C25" s="39"/>
      <c r="D25" s="31">
        <v>0</v>
      </c>
      <c r="E25" s="31">
        <v>2</v>
      </c>
      <c r="F25" s="31">
        <v>2</v>
      </c>
      <c r="G25" s="31">
        <v>3</v>
      </c>
      <c r="H25" s="31" t="s">
        <v>56</v>
      </c>
      <c r="I25" s="31">
        <v>1</v>
      </c>
      <c r="J25" s="31">
        <v>2</v>
      </c>
      <c r="K25" s="30">
        <f t="shared" si="0"/>
        <v>10</v>
      </c>
      <c r="L25" s="397" t="s">
        <v>17</v>
      </c>
      <c r="M25" s="398"/>
      <c r="N25" s="135">
        <f>I47</f>
        <v>19</v>
      </c>
      <c r="O25" s="136"/>
      <c r="P25" s="137" t="s">
        <v>19</v>
      </c>
      <c r="Q25" s="138"/>
      <c r="R25" s="138"/>
      <c r="S25" s="138"/>
      <c r="T25" s="139"/>
      <c r="U25" s="140">
        <f>I48</f>
        <v>68</v>
      </c>
      <c r="V25" s="141"/>
    </row>
    <row r="26" spans="1:22" ht="14.1" customHeight="1" thickBot="1">
      <c r="A26" s="38">
        <v>19</v>
      </c>
      <c r="B26" s="39">
        <v>1789</v>
      </c>
      <c r="C26" s="39"/>
      <c r="D26" s="31">
        <v>27</v>
      </c>
      <c r="E26" s="31">
        <v>5</v>
      </c>
      <c r="F26" s="31">
        <v>10</v>
      </c>
      <c r="G26" s="31" t="s">
        <v>56</v>
      </c>
      <c r="H26" s="31">
        <v>4</v>
      </c>
      <c r="I26" s="31">
        <v>5</v>
      </c>
      <c r="J26" s="31" t="s">
        <v>56</v>
      </c>
      <c r="K26" s="30">
        <f t="shared" si="0"/>
        <v>51</v>
      </c>
      <c r="L26" s="397" t="s">
        <v>18</v>
      </c>
      <c r="M26" s="398"/>
      <c r="N26" s="135">
        <f>J47</f>
        <v>12</v>
      </c>
      <c r="O26" s="136"/>
      <c r="P26" s="137" t="s">
        <v>19</v>
      </c>
      <c r="Q26" s="138"/>
      <c r="R26" s="138"/>
      <c r="S26" s="138"/>
      <c r="T26" s="139"/>
      <c r="U26" s="140">
        <f>J48</f>
        <v>43</v>
      </c>
      <c r="V26" s="141"/>
    </row>
    <row r="27" spans="1:22" ht="14.1" customHeight="1" thickBot="1">
      <c r="A27" s="40">
        <v>20</v>
      </c>
      <c r="B27" s="39">
        <v>1945</v>
      </c>
      <c r="C27" s="39"/>
      <c r="D27" s="31">
        <v>24</v>
      </c>
      <c r="E27" s="31">
        <v>10</v>
      </c>
      <c r="F27" s="31">
        <v>0</v>
      </c>
      <c r="G27" s="31" t="s">
        <v>56</v>
      </c>
      <c r="H27" s="31">
        <v>4</v>
      </c>
      <c r="I27" s="31" t="s">
        <v>56</v>
      </c>
      <c r="J27" s="31" t="s">
        <v>56</v>
      </c>
      <c r="K27" s="30">
        <f t="shared" si="0"/>
        <v>38</v>
      </c>
      <c r="L27" s="404"/>
      <c r="M27" s="405"/>
      <c r="N27" s="406"/>
      <c r="O27" s="407"/>
      <c r="P27" s="399"/>
      <c r="Q27" s="400"/>
      <c r="R27" s="400"/>
      <c r="S27" s="400"/>
      <c r="T27" s="401"/>
      <c r="U27" s="402"/>
      <c r="V27" s="403"/>
    </row>
    <row r="28" spans="1:22" ht="14.1" customHeight="1" thickBot="1">
      <c r="A28" s="38">
        <v>21</v>
      </c>
      <c r="B28" s="39">
        <v>1975</v>
      </c>
      <c r="C28" s="39"/>
      <c r="D28" s="31">
        <v>34</v>
      </c>
      <c r="E28" s="31">
        <v>7</v>
      </c>
      <c r="F28" s="31">
        <v>5</v>
      </c>
      <c r="G28" s="31">
        <v>4</v>
      </c>
      <c r="H28" s="31">
        <v>8</v>
      </c>
      <c r="I28" s="31" t="s">
        <v>56</v>
      </c>
      <c r="J28" s="31">
        <v>8</v>
      </c>
      <c r="K28" s="30">
        <f t="shared" si="0"/>
        <v>66</v>
      </c>
      <c r="L28" s="404"/>
      <c r="M28" s="405"/>
      <c r="N28" s="406"/>
      <c r="O28" s="407"/>
      <c r="P28" s="399"/>
      <c r="Q28" s="400"/>
      <c r="R28" s="400"/>
      <c r="S28" s="400"/>
      <c r="T28" s="401"/>
      <c r="U28" s="402"/>
      <c r="V28" s="403"/>
    </row>
    <row r="29" spans="1:22" ht="14.1" customHeight="1" thickBot="1">
      <c r="A29" s="40">
        <v>22</v>
      </c>
      <c r="B29" s="39">
        <v>2155</v>
      </c>
      <c r="C29" s="39"/>
      <c r="D29" s="31"/>
      <c r="E29" s="31"/>
      <c r="F29" s="31"/>
      <c r="G29" s="31"/>
      <c r="H29" s="31"/>
      <c r="I29" s="31"/>
      <c r="J29" s="31"/>
      <c r="K29" s="30"/>
      <c r="L29" s="463"/>
      <c r="M29" s="464"/>
      <c r="N29" s="465"/>
      <c r="O29" s="466"/>
      <c r="P29" s="408"/>
      <c r="Q29" s="409"/>
      <c r="R29" s="409"/>
      <c r="S29" s="409"/>
      <c r="T29" s="410"/>
      <c r="U29" s="411"/>
      <c r="V29" s="412"/>
    </row>
    <row r="30" spans="1:22" ht="14.1" customHeight="1">
      <c r="A30" s="38">
        <v>23</v>
      </c>
      <c r="B30" s="39">
        <v>2203</v>
      </c>
      <c r="C30" s="39"/>
      <c r="D30" s="31">
        <v>19</v>
      </c>
      <c r="E30" s="31">
        <v>4</v>
      </c>
      <c r="F30" s="31">
        <v>5</v>
      </c>
      <c r="G30" s="31">
        <v>6</v>
      </c>
      <c r="H30" s="31">
        <v>3</v>
      </c>
      <c r="I30" s="31">
        <v>4</v>
      </c>
      <c r="J30" s="31" t="s">
        <v>56</v>
      </c>
      <c r="K30" s="30">
        <f t="shared" si="0"/>
        <v>41</v>
      </c>
      <c r="L30" s="3"/>
      <c r="M30" s="4"/>
      <c r="N30" s="5"/>
      <c r="O30" s="6"/>
      <c r="P30" s="7"/>
      <c r="Q30" s="2"/>
      <c r="R30" s="2"/>
      <c r="S30" s="2"/>
      <c r="T30" s="2"/>
      <c r="U30" s="8"/>
      <c r="V30" s="9"/>
    </row>
    <row r="31" spans="1:22" ht="14.1" customHeight="1">
      <c r="A31" s="40">
        <v>24</v>
      </c>
      <c r="B31" s="39">
        <v>2211</v>
      </c>
      <c r="C31" s="39"/>
      <c r="D31" s="31">
        <v>1</v>
      </c>
      <c r="E31" s="31" t="s">
        <v>56</v>
      </c>
      <c r="F31" s="31">
        <v>3</v>
      </c>
      <c r="G31" s="31">
        <v>10</v>
      </c>
      <c r="H31" s="31">
        <v>3</v>
      </c>
      <c r="I31" s="31">
        <v>2</v>
      </c>
      <c r="J31" s="31" t="s">
        <v>56</v>
      </c>
      <c r="K31" s="30">
        <f t="shared" si="0"/>
        <v>19</v>
      </c>
      <c r="L31" s="10"/>
      <c r="M31" s="11"/>
      <c r="N31" s="12"/>
      <c r="O31" s="13"/>
      <c r="P31" s="14"/>
      <c r="Q31" s="15"/>
      <c r="R31" s="15"/>
      <c r="S31" s="15"/>
      <c r="T31" s="15"/>
      <c r="U31" s="16"/>
      <c r="V31" s="17"/>
    </row>
    <row r="32" spans="1:22" ht="14.1" customHeight="1">
      <c r="A32" s="38">
        <v>25</v>
      </c>
      <c r="B32" s="39">
        <v>2214</v>
      </c>
      <c r="C32" s="39"/>
      <c r="D32" s="31">
        <v>7</v>
      </c>
      <c r="E32" s="31" t="s">
        <v>56</v>
      </c>
      <c r="F32" s="31">
        <v>6</v>
      </c>
      <c r="G32" s="31">
        <v>4</v>
      </c>
      <c r="H32" s="31">
        <v>1</v>
      </c>
      <c r="I32" s="31">
        <v>5</v>
      </c>
      <c r="J32" s="31" t="s">
        <v>56</v>
      </c>
      <c r="K32" s="30">
        <f t="shared" si="0"/>
        <v>23</v>
      </c>
      <c r="L32" s="10"/>
      <c r="M32" s="11"/>
      <c r="N32" s="12"/>
      <c r="O32" s="13"/>
      <c r="P32" s="14"/>
      <c r="Q32" s="15"/>
      <c r="R32" s="15"/>
      <c r="S32" s="15"/>
      <c r="T32" s="15"/>
      <c r="U32" s="16"/>
      <c r="V32" s="17"/>
    </row>
    <row r="33" spans="1:23" ht="14.1" customHeight="1">
      <c r="A33" s="40">
        <v>26</v>
      </c>
      <c r="B33" s="39">
        <v>2237</v>
      </c>
      <c r="C33" s="39"/>
      <c r="D33" s="31">
        <v>13</v>
      </c>
      <c r="E33" s="31" t="s">
        <v>56</v>
      </c>
      <c r="F33" s="31">
        <v>5</v>
      </c>
      <c r="G33" s="31">
        <v>3</v>
      </c>
      <c r="H33" s="31" t="s">
        <v>56</v>
      </c>
      <c r="I33" s="31">
        <v>2</v>
      </c>
      <c r="J33" s="31" t="s">
        <v>56</v>
      </c>
      <c r="K33" s="30">
        <f t="shared" si="0"/>
        <v>23</v>
      </c>
      <c r="L33" s="151"/>
      <c r="M33" s="152"/>
      <c r="N33" s="152"/>
      <c r="O33" s="152"/>
      <c r="P33" s="152"/>
      <c r="Q33" s="152"/>
      <c r="R33" s="152"/>
      <c r="S33" s="152"/>
      <c r="T33" s="152"/>
      <c r="U33" s="152"/>
      <c r="V33" s="153"/>
    </row>
    <row r="34" spans="1:23" ht="14.1" customHeight="1">
      <c r="A34" s="38">
        <v>27</v>
      </c>
      <c r="B34" s="39">
        <v>2260</v>
      </c>
      <c r="C34" s="39"/>
      <c r="D34" s="31">
        <v>32</v>
      </c>
      <c r="E34" s="31">
        <v>3</v>
      </c>
      <c r="F34" s="31">
        <v>5</v>
      </c>
      <c r="G34" s="31">
        <v>8</v>
      </c>
      <c r="H34" s="31">
        <v>5</v>
      </c>
      <c r="I34" s="31">
        <v>2</v>
      </c>
      <c r="J34" s="31" t="s">
        <v>56</v>
      </c>
      <c r="K34" s="30">
        <f t="shared" si="0"/>
        <v>55</v>
      </c>
      <c r="L34" s="10" t="s">
        <v>12</v>
      </c>
      <c r="M34" s="11"/>
      <c r="N34" s="11"/>
      <c r="O34" s="11"/>
      <c r="P34" s="11"/>
      <c r="Q34" s="11"/>
      <c r="R34" s="11"/>
      <c r="S34" s="11"/>
      <c r="T34" s="11"/>
      <c r="U34" s="11"/>
      <c r="V34" s="18"/>
    </row>
    <row r="35" spans="1:23" ht="14.1" customHeight="1">
      <c r="A35" s="40">
        <v>28</v>
      </c>
      <c r="B35" s="39">
        <v>2264</v>
      </c>
      <c r="C35" s="39"/>
      <c r="D35" s="31"/>
      <c r="E35" s="31"/>
      <c r="F35" s="31"/>
      <c r="G35" s="31"/>
      <c r="H35" s="31"/>
      <c r="I35" s="31"/>
      <c r="J35" s="31"/>
      <c r="K35" s="30"/>
      <c r="L35" s="10"/>
      <c r="M35" s="11"/>
      <c r="N35" s="11"/>
      <c r="O35" s="11"/>
      <c r="P35" s="11"/>
      <c r="Q35" s="11"/>
      <c r="R35" s="11"/>
      <c r="S35" s="11"/>
      <c r="T35" s="11"/>
      <c r="U35" s="11"/>
      <c r="V35" s="18"/>
    </row>
    <row r="36" spans="1:23" ht="14.1" customHeight="1">
      <c r="A36" s="38">
        <v>29</v>
      </c>
      <c r="B36" s="39">
        <v>2268</v>
      </c>
      <c r="C36" s="39"/>
      <c r="D36" s="31">
        <v>21</v>
      </c>
      <c r="E36" s="31" t="s">
        <v>56</v>
      </c>
      <c r="F36" s="31">
        <v>10</v>
      </c>
      <c r="G36" s="31">
        <v>10</v>
      </c>
      <c r="H36" s="31">
        <v>5</v>
      </c>
      <c r="I36" s="31">
        <v>6</v>
      </c>
      <c r="J36" s="31">
        <v>10</v>
      </c>
      <c r="K36" s="30">
        <f t="shared" si="0"/>
        <v>62</v>
      </c>
      <c r="L36" s="10"/>
      <c r="M36" s="11"/>
      <c r="N36" s="11"/>
      <c r="O36" s="11"/>
      <c r="P36" s="11"/>
      <c r="Q36" s="11"/>
      <c r="R36" s="11"/>
      <c r="S36" s="11"/>
      <c r="T36" s="11"/>
      <c r="U36" s="11"/>
      <c r="V36" s="18"/>
    </row>
    <row r="37" spans="1:23" ht="14.1" customHeight="1">
      <c r="A37" s="40">
        <v>30</v>
      </c>
      <c r="B37" s="39">
        <v>2296</v>
      </c>
      <c r="C37" s="39"/>
      <c r="D37" s="31">
        <v>36</v>
      </c>
      <c r="E37" s="31">
        <v>10</v>
      </c>
      <c r="F37" s="31">
        <v>10</v>
      </c>
      <c r="G37" s="31">
        <v>9</v>
      </c>
      <c r="H37" s="31" t="s">
        <v>56</v>
      </c>
      <c r="I37" s="31">
        <v>2</v>
      </c>
      <c r="J37" s="31" t="s">
        <v>56</v>
      </c>
      <c r="K37" s="30">
        <f t="shared" si="0"/>
        <v>67</v>
      </c>
      <c r="L37" s="10"/>
      <c r="M37" s="11"/>
      <c r="N37" s="11"/>
      <c r="O37" s="11"/>
      <c r="P37" s="11"/>
      <c r="Q37" s="11"/>
      <c r="R37" s="11"/>
      <c r="S37" s="11"/>
      <c r="T37" s="11"/>
      <c r="U37" s="11"/>
      <c r="V37" s="18"/>
    </row>
    <row r="38" spans="1:23" ht="13.5" thickBot="1">
      <c r="A38" s="35"/>
      <c r="B38" s="32"/>
      <c r="C38" s="32"/>
      <c r="D38" s="22"/>
      <c r="E38" s="22"/>
      <c r="F38" s="22"/>
      <c r="G38" s="22"/>
      <c r="H38" s="22"/>
      <c r="I38" s="22"/>
      <c r="J38" s="22" t="s">
        <v>12</v>
      </c>
      <c r="K38" s="28"/>
      <c r="L38" s="19"/>
      <c r="M38" s="20"/>
      <c r="N38" s="20"/>
      <c r="O38" s="20"/>
      <c r="P38" s="20"/>
      <c r="Q38" s="20"/>
      <c r="R38" s="20"/>
      <c r="S38" s="20"/>
      <c r="T38" s="20"/>
      <c r="U38" s="20"/>
      <c r="V38" s="21"/>
    </row>
    <row r="39" spans="1:23" ht="13.5" thickBot="1">
      <c r="A39" s="35"/>
      <c r="B39" s="33"/>
      <c r="C39" s="33"/>
      <c r="D39" s="22"/>
      <c r="E39" s="22"/>
      <c r="F39" s="22"/>
      <c r="G39" s="22"/>
      <c r="H39" s="22"/>
      <c r="I39" s="22"/>
      <c r="J39" s="22"/>
      <c r="K39" s="28"/>
      <c r="L39" s="413" t="s">
        <v>21</v>
      </c>
      <c r="M39" s="414"/>
      <c r="N39" s="414"/>
      <c r="O39" s="414"/>
      <c r="P39" s="414"/>
      <c r="Q39" s="414"/>
      <c r="R39" s="414"/>
      <c r="S39" s="414"/>
      <c r="T39" s="414"/>
      <c r="U39" s="414"/>
      <c r="V39" s="415"/>
      <c r="W39" s="36" t="s">
        <v>12</v>
      </c>
    </row>
    <row r="40" spans="1:23">
      <c r="A40" s="35"/>
      <c r="B40" s="33"/>
      <c r="C40" s="33"/>
      <c r="D40" s="22"/>
      <c r="E40" s="22"/>
      <c r="F40" s="22"/>
      <c r="G40" s="22"/>
      <c r="H40" s="22"/>
      <c r="I40" s="22"/>
      <c r="J40" s="22"/>
      <c r="K40" s="28"/>
      <c r="L40" s="428" t="s">
        <v>22</v>
      </c>
      <c r="M40" s="429"/>
      <c r="N40" s="429"/>
      <c r="O40" s="430"/>
      <c r="P40" s="428" t="s">
        <v>23</v>
      </c>
      <c r="Q40" s="429"/>
      <c r="R40" s="429"/>
      <c r="S40" s="430"/>
      <c r="T40" s="428" t="s">
        <v>24</v>
      </c>
      <c r="U40" s="429"/>
      <c r="V40" s="429"/>
    </row>
    <row r="41" spans="1:23">
      <c r="A41" s="35"/>
      <c r="B41" s="33"/>
      <c r="C41" s="33"/>
      <c r="D41" s="22"/>
      <c r="E41" s="22"/>
      <c r="F41" s="22"/>
      <c r="G41" s="22"/>
      <c r="H41" s="22"/>
      <c r="I41" s="22"/>
      <c r="J41" s="22"/>
      <c r="K41" s="28"/>
      <c r="L41" s="428" t="s">
        <v>25</v>
      </c>
      <c r="M41" s="429"/>
      <c r="N41" s="429"/>
      <c r="O41" s="430"/>
      <c r="P41" s="433">
        <f>COUNTIF(K8:K37,"&gt;=85")</f>
        <v>2</v>
      </c>
      <c r="Q41" s="431"/>
      <c r="R41" s="431"/>
      <c r="S41" s="432"/>
      <c r="T41" s="425">
        <f>ROUND((100*P41)/COUNTA(K8:K37),0)</f>
        <v>7</v>
      </c>
      <c r="U41" s="426"/>
      <c r="V41" s="427"/>
    </row>
    <row r="42" spans="1:23">
      <c r="A42" s="35"/>
      <c r="B42" s="33"/>
      <c r="C42" s="33"/>
      <c r="D42" s="22"/>
      <c r="E42" s="22"/>
      <c r="F42" s="22"/>
      <c r="G42" s="22"/>
      <c r="H42" s="22"/>
      <c r="I42" s="22"/>
      <c r="J42" s="22"/>
      <c r="K42" s="28"/>
      <c r="L42" s="428" t="s">
        <v>26</v>
      </c>
      <c r="M42" s="429"/>
      <c r="N42" s="429"/>
      <c r="O42" s="430"/>
      <c r="P42" s="425">
        <f>COUNTIF(K8:K37,"&gt;=70")-P41</f>
        <v>2</v>
      </c>
      <c r="Q42" s="431"/>
      <c r="R42" s="431"/>
      <c r="S42" s="432"/>
      <c r="T42" s="425">
        <f>ROUND((100*P42)/COUNTA(K8:K37),0)</f>
        <v>7</v>
      </c>
      <c r="U42" s="426"/>
      <c r="V42" s="427"/>
    </row>
    <row r="43" spans="1:23">
      <c r="A43" s="35"/>
      <c r="B43" s="33"/>
      <c r="C43" s="33"/>
      <c r="D43" s="22"/>
      <c r="E43" s="22"/>
      <c r="F43" s="22"/>
      <c r="G43" s="22"/>
      <c r="H43" s="22"/>
      <c r="I43" s="22"/>
      <c r="J43" s="22"/>
      <c r="K43" s="28"/>
      <c r="L43" s="428" t="s">
        <v>57</v>
      </c>
      <c r="M43" s="429"/>
      <c r="N43" s="429"/>
      <c r="O43" s="430"/>
      <c r="P43" s="425">
        <f>COUNTIF(K8:K37,"&gt;=60")-(P41+P42)</f>
        <v>4</v>
      </c>
      <c r="Q43" s="431"/>
      <c r="R43" s="431"/>
      <c r="S43" s="432"/>
      <c r="T43" s="425">
        <f>ROUND((100*P43)/COUNTA(K8:K37),0)</f>
        <v>14</v>
      </c>
      <c r="U43" s="426"/>
      <c r="V43" s="427"/>
    </row>
    <row r="44" spans="1:23">
      <c r="A44" s="35"/>
      <c r="B44" s="33"/>
      <c r="C44" s="33"/>
      <c r="D44" s="22"/>
      <c r="E44" s="22"/>
      <c r="F44" s="22"/>
      <c r="G44" s="22"/>
      <c r="H44" s="22"/>
      <c r="I44" s="22"/>
      <c r="J44" s="22"/>
      <c r="K44" s="28"/>
      <c r="L44" s="428" t="s">
        <v>58</v>
      </c>
      <c r="M44" s="429"/>
      <c r="N44" s="429"/>
      <c r="O44" s="430"/>
      <c r="P44" s="425">
        <f>COUNTIF(K8:K45,"&gt;=50")-(P41+P42+P43)</f>
        <v>8</v>
      </c>
      <c r="Q44" s="431"/>
      <c r="R44" s="431"/>
      <c r="S44" s="432"/>
      <c r="T44" s="425">
        <f>ROUND((100*P44)/COUNTA(K8:K37),0)</f>
        <v>29</v>
      </c>
      <c r="U44" s="426"/>
      <c r="V44" s="427"/>
    </row>
    <row r="45" spans="1:23" ht="13.5" thickBot="1">
      <c r="A45" s="35"/>
      <c r="B45" s="33"/>
      <c r="C45" s="33"/>
      <c r="D45" s="22"/>
      <c r="E45" s="22"/>
      <c r="F45" s="22"/>
      <c r="G45" s="22"/>
      <c r="H45" s="22"/>
      <c r="I45" s="22"/>
      <c r="J45" s="22"/>
      <c r="K45" s="28"/>
      <c r="L45" s="434" t="s">
        <v>45</v>
      </c>
      <c r="M45" s="435"/>
      <c r="N45" s="435"/>
      <c r="O45" s="436"/>
      <c r="P45" s="440">
        <f>(COUNTIF(K8:K37,"&gt;=0"))-(P41+P42+P43+P44)</f>
        <v>12</v>
      </c>
      <c r="Q45" s="441"/>
      <c r="R45" s="441"/>
      <c r="S45" s="442"/>
      <c r="T45" s="440">
        <f>ROUND((100*P45)/COUNTA(K8:K37),0)</f>
        <v>43</v>
      </c>
      <c r="U45" s="441"/>
      <c r="V45" s="446"/>
    </row>
    <row r="46" spans="1:23" ht="15.75" thickBot="1">
      <c r="A46" s="454" t="s">
        <v>3</v>
      </c>
      <c r="B46" s="455"/>
      <c r="C46" s="456"/>
      <c r="D46" s="41">
        <v>1</v>
      </c>
      <c r="E46" s="41">
        <v>2</v>
      </c>
      <c r="F46" s="41">
        <v>3</v>
      </c>
      <c r="G46" s="41">
        <v>4</v>
      </c>
      <c r="H46" s="41">
        <v>5</v>
      </c>
      <c r="I46" s="41">
        <v>6</v>
      </c>
      <c r="J46" s="41">
        <v>7</v>
      </c>
      <c r="K46" s="42" t="s">
        <v>20</v>
      </c>
      <c r="L46" s="437"/>
      <c r="M46" s="438"/>
      <c r="N46" s="438"/>
      <c r="O46" s="439"/>
      <c r="P46" s="443"/>
      <c r="Q46" s="444"/>
      <c r="R46" s="444"/>
      <c r="S46" s="445"/>
      <c r="T46" s="443"/>
      <c r="U46" s="444"/>
      <c r="V46" s="447"/>
    </row>
    <row r="47" spans="1:23" ht="13.5" thickBot="1">
      <c r="A47" s="457" t="s">
        <v>4</v>
      </c>
      <c r="B47" s="458"/>
      <c r="C47" s="459"/>
      <c r="D47" s="43">
        <f>COUNTIF(D8:D37,"&gt;=2")</f>
        <v>25</v>
      </c>
      <c r="E47" s="43">
        <f t="shared" ref="E47:J47" si="1">COUNTIF(E8:E37,"&gt;=2")</f>
        <v>19</v>
      </c>
      <c r="F47" s="43">
        <f t="shared" si="1"/>
        <v>25</v>
      </c>
      <c r="G47" s="43">
        <f t="shared" si="1"/>
        <v>20</v>
      </c>
      <c r="H47" s="43">
        <f t="shared" si="1"/>
        <v>22</v>
      </c>
      <c r="I47" s="43">
        <f t="shared" si="1"/>
        <v>19</v>
      </c>
      <c r="J47" s="43">
        <f t="shared" si="1"/>
        <v>12</v>
      </c>
      <c r="K47" s="217">
        <f>SUM(D47:J47)</f>
        <v>142</v>
      </c>
      <c r="L47" s="448" t="s">
        <v>27</v>
      </c>
      <c r="M47" s="449"/>
      <c r="N47" s="449"/>
      <c r="O47" s="449"/>
      <c r="P47" s="449"/>
      <c r="Q47" s="449"/>
      <c r="R47" s="449"/>
      <c r="S47" s="450"/>
      <c r="T47" s="451">
        <f>SUM(T41:T44)</f>
        <v>57</v>
      </c>
      <c r="U47" s="452"/>
      <c r="V47" s="453"/>
    </row>
    <row r="48" spans="1:23" ht="13.5" thickBot="1">
      <c r="A48" s="416" t="s">
        <v>5</v>
      </c>
      <c r="B48" s="417"/>
      <c r="C48" s="418"/>
      <c r="D48" s="44">
        <f>ROUND((100*D47)/COUNTA(D8:D37),0)</f>
        <v>89</v>
      </c>
      <c r="E48" s="44">
        <f t="shared" ref="E48:J48" si="2">ROUND((100*E47)/COUNTA(E8:E37),0)</f>
        <v>68</v>
      </c>
      <c r="F48" s="44">
        <f t="shared" si="2"/>
        <v>89</v>
      </c>
      <c r="G48" s="44">
        <f t="shared" si="2"/>
        <v>71</v>
      </c>
      <c r="H48" s="44">
        <f t="shared" si="2"/>
        <v>79</v>
      </c>
      <c r="I48" s="44">
        <f t="shared" si="2"/>
        <v>68</v>
      </c>
      <c r="J48" s="44">
        <f t="shared" si="2"/>
        <v>43</v>
      </c>
      <c r="K48" s="218"/>
      <c r="L48" s="194" t="s">
        <v>37</v>
      </c>
      <c r="M48" s="195"/>
      <c r="N48" s="195"/>
      <c r="O48" s="195"/>
      <c r="P48" s="195"/>
      <c r="Q48" s="195"/>
      <c r="R48" s="195"/>
      <c r="S48" s="195"/>
      <c r="T48" s="195"/>
      <c r="U48" s="195"/>
      <c r="V48" s="196"/>
    </row>
    <row r="49" spans="1:25">
      <c r="A49" s="416" t="s">
        <v>6</v>
      </c>
      <c r="B49" s="417"/>
      <c r="C49" s="418"/>
      <c r="D49" s="45">
        <f>COUNTIF(D8:D37,"0")</f>
        <v>1</v>
      </c>
      <c r="E49" s="45">
        <f t="shared" ref="E49:J49" si="3">COUNTIF(E8:E37,"0")</f>
        <v>3</v>
      </c>
      <c r="F49" s="45">
        <f t="shared" si="3"/>
        <v>2</v>
      </c>
      <c r="G49" s="45">
        <f t="shared" si="3"/>
        <v>2</v>
      </c>
      <c r="H49" s="45">
        <f t="shared" si="3"/>
        <v>0</v>
      </c>
      <c r="I49" s="45">
        <f t="shared" si="3"/>
        <v>2</v>
      </c>
      <c r="J49" s="45">
        <f t="shared" si="3"/>
        <v>3</v>
      </c>
      <c r="K49" s="222">
        <f>SUM(D49:J49)</f>
        <v>13</v>
      </c>
      <c r="L49" s="224"/>
      <c r="M49" s="225"/>
      <c r="N49" s="225"/>
      <c r="O49" s="225"/>
      <c r="P49" s="225"/>
      <c r="Q49" s="225"/>
      <c r="R49" s="225"/>
      <c r="S49" s="225"/>
      <c r="T49" s="225"/>
      <c r="U49" s="225"/>
      <c r="V49" s="226"/>
    </row>
    <row r="50" spans="1:25">
      <c r="A50" s="416" t="s">
        <v>7</v>
      </c>
      <c r="B50" s="417"/>
      <c r="C50" s="418"/>
      <c r="D50" s="44">
        <f>ROUND((100*D49)/COUNTA(D8:D37),0)</f>
        <v>4</v>
      </c>
      <c r="E50" s="44">
        <f t="shared" ref="E50:J50" si="4">ROUND((100*E49)/COUNTA(E8:E37),0)</f>
        <v>11</v>
      </c>
      <c r="F50" s="44">
        <f t="shared" si="4"/>
        <v>7</v>
      </c>
      <c r="G50" s="44">
        <f t="shared" si="4"/>
        <v>7</v>
      </c>
      <c r="H50" s="44">
        <f t="shared" si="4"/>
        <v>0</v>
      </c>
      <c r="I50" s="44">
        <f t="shared" si="4"/>
        <v>7</v>
      </c>
      <c r="J50" s="44">
        <f t="shared" si="4"/>
        <v>11</v>
      </c>
      <c r="K50" s="223"/>
      <c r="L50" s="227"/>
      <c r="M50" s="228"/>
      <c r="N50" s="228"/>
      <c r="O50" s="228"/>
      <c r="P50" s="228"/>
      <c r="Q50" s="228"/>
      <c r="R50" s="228"/>
      <c r="S50" s="228"/>
      <c r="T50" s="228"/>
      <c r="U50" s="228"/>
      <c r="V50" s="229"/>
    </row>
    <row r="51" spans="1:25">
      <c r="A51" s="419" t="s">
        <v>8</v>
      </c>
      <c r="B51" s="420"/>
      <c r="C51" s="421"/>
      <c r="D51" s="46">
        <f>COUNTIF(D8:D37,"-")</f>
        <v>1</v>
      </c>
      <c r="E51" s="46">
        <f t="shared" ref="E51:J51" si="5">COUNTIF(E8:E37,"-")</f>
        <v>5</v>
      </c>
      <c r="F51" s="46">
        <f t="shared" si="5"/>
        <v>1</v>
      </c>
      <c r="G51" s="46">
        <f t="shared" si="5"/>
        <v>6</v>
      </c>
      <c r="H51" s="46">
        <f t="shared" si="5"/>
        <v>5</v>
      </c>
      <c r="I51" s="46">
        <f t="shared" si="5"/>
        <v>6</v>
      </c>
      <c r="J51" s="46">
        <f t="shared" si="5"/>
        <v>13</v>
      </c>
      <c r="K51" s="222">
        <f>SUM(D51:J51)</f>
        <v>37</v>
      </c>
      <c r="L51" s="227"/>
      <c r="M51" s="228"/>
      <c r="N51" s="228"/>
      <c r="O51" s="228"/>
      <c r="P51" s="228"/>
      <c r="Q51" s="228"/>
      <c r="R51" s="228"/>
      <c r="S51" s="228"/>
      <c r="T51" s="228"/>
      <c r="U51" s="228"/>
      <c r="V51" s="229"/>
    </row>
    <row r="52" spans="1:25" ht="13.5" thickBot="1">
      <c r="A52" s="422" t="s">
        <v>9</v>
      </c>
      <c r="B52" s="423"/>
      <c r="C52" s="424"/>
      <c r="D52" s="47">
        <f>ROUND((100*D51)/COUNTA(D8:D37),0)</f>
        <v>4</v>
      </c>
      <c r="E52" s="47">
        <f t="shared" ref="E52:J52" si="6">ROUND((100*E51)/COUNTA(E8:E37),0)</f>
        <v>18</v>
      </c>
      <c r="F52" s="47">
        <f t="shared" si="6"/>
        <v>4</v>
      </c>
      <c r="G52" s="47">
        <f t="shared" si="6"/>
        <v>21</v>
      </c>
      <c r="H52" s="47">
        <f t="shared" si="6"/>
        <v>18</v>
      </c>
      <c r="I52" s="47">
        <f t="shared" si="6"/>
        <v>21</v>
      </c>
      <c r="J52" s="47">
        <f t="shared" si="6"/>
        <v>46</v>
      </c>
      <c r="K52" s="223"/>
      <c r="L52" s="227"/>
      <c r="M52" s="228"/>
      <c r="N52" s="228"/>
      <c r="O52" s="228"/>
      <c r="P52" s="228"/>
      <c r="Q52" s="228"/>
      <c r="R52" s="228"/>
      <c r="S52" s="228"/>
      <c r="T52" s="228"/>
      <c r="U52" s="228"/>
      <c r="V52" s="229"/>
    </row>
    <row r="53" spans="1:25" ht="16.5" thickBot="1">
      <c r="A53" s="239" t="s">
        <v>36</v>
      </c>
      <c r="B53" s="240"/>
      <c r="C53" s="240"/>
      <c r="D53" s="240"/>
      <c r="E53" s="240"/>
      <c r="F53" s="240"/>
      <c r="G53" s="240"/>
      <c r="H53" s="240"/>
      <c r="I53" s="240"/>
      <c r="J53" s="240"/>
      <c r="K53" s="29">
        <f>IF(SUM(K9:K45)=0,"-----",AVERAGE(K9:K45))</f>
        <v>47.888888888888886</v>
      </c>
      <c r="L53" s="227"/>
      <c r="M53" s="228"/>
      <c r="N53" s="228"/>
      <c r="O53" s="228"/>
      <c r="P53" s="228"/>
      <c r="Q53" s="228"/>
      <c r="R53" s="228"/>
      <c r="S53" s="228"/>
      <c r="T53" s="228"/>
      <c r="U53" s="228"/>
      <c r="V53" s="229"/>
    </row>
    <row r="54" spans="1:25">
      <c r="A54" s="25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27"/>
      <c r="M54" s="228"/>
      <c r="N54" s="228"/>
      <c r="O54" s="228"/>
      <c r="P54" s="228"/>
      <c r="Q54" s="228"/>
      <c r="R54" s="228"/>
      <c r="S54" s="228"/>
      <c r="T54" s="228"/>
      <c r="U54" s="228"/>
      <c r="V54" s="229"/>
    </row>
    <row r="55" spans="1:25">
      <c r="A55" s="25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27"/>
      <c r="M55" s="228"/>
      <c r="N55" s="228"/>
      <c r="O55" s="228"/>
      <c r="P55" s="228"/>
      <c r="Q55" s="228"/>
      <c r="R55" s="228"/>
      <c r="S55" s="228"/>
      <c r="T55" s="228"/>
      <c r="U55" s="228"/>
      <c r="V55" s="229"/>
    </row>
    <row r="56" spans="1:25">
      <c r="A56" s="25"/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27"/>
      <c r="M56" s="228"/>
      <c r="N56" s="228"/>
      <c r="O56" s="228"/>
      <c r="P56" s="228"/>
      <c r="Q56" s="228"/>
      <c r="R56" s="228"/>
      <c r="S56" s="228"/>
      <c r="T56" s="228"/>
      <c r="U56" s="228"/>
      <c r="V56" s="229"/>
    </row>
    <row r="57" spans="1:25">
      <c r="A57" s="25"/>
      <c r="B57" s="25"/>
      <c r="C57" s="25"/>
      <c r="D57" s="25"/>
      <c r="E57" s="25"/>
      <c r="F57" s="25"/>
      <c r="G57" s="25"/>
      <c r="H57" s="25"/>
      <c r="I57" s="25"/>
      <c r="J57" s="25"/>
      <c r="K57" s="25"/>
      <c r="L57" s="227"/>
      <c r="M57" s="228"/>
      <c r="N57" s="228"/>
      <c r="O57" s="228"/>
      <c r="P57" s="228"/>
      <c r="Q57" s="228"/>
      <c r="R57" s="228"/>
      <c r="S57" s="228"/>
      <c r="T57" s="228"/>
      <c r="U57" s="228"/>
      <c r="V57" s="229"/>
    </row>
    <row r="58" spans="1:25">
      <c r="A58" s="25"/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27"/>
      <c r="M58" s="228"/>
      <c r="N58" s="228"/>
      <c r="O58" s="228"/>
      <c r="P58" s="228"/>
      <c r="Q58" s="228"/>
      <c r="R58" s="228"/>
      <c r="S58" s="228"/>
      <c r="T58" s="228"/>
      <c r="U58" s="228"/>
      <c r="V58" s="229"/>
    </row>
    <row r="59" spans="1:25">
      <c r="A59" s="25"/>
      <c r="B59" s="25"/>
      <c r="C59" s="25"/>
      <c r="D59" s="25"/>
      <c r="E59" s="25"/>
      <c r="F59" s="25"/>
      <c r="G59" s="25"/>
      <c r="H59" s="25"/>
      <c r="I59" s="25"/>
      <c r="J59" s="25"/>
      <c r="K59" s="25"/>
      <c r="L59" s="227"/>
      <c r="M59" s="228"/>
      <c r="N59" s="228"/>
      <c r="O59" s="228"/>
      <c r="P59" s="228"/>
      <c r="Q59" s="228"/>
      <c r="R59" s="228"/>
      <c r="S59" s="228"/>
      <c r="T59" s="228"/>
      <c r="U59" s="228"/>
      <c r="V59" s="229"/>
    </row>
    <row r="60" spans="1:25">
      <c r="A60" s="25"/>
      <c r="B60" s="25"/>
      <c r="C60" s="25"/>
      <c r="D60" s="25"/>
      <c r="E60" s="25"/>
      <c r="F60" s="25"/>
      <c r="G60" s="25"/>
      <c r="H60" s="25"/>
      <c r="I60" s="25"/>
      <c r="J60" s="25"/>
      <c r="K60" s="25"/>
      <c r="L60" s="227"/>
      <c r="M60" s="228"/>
      <c r="N60" s="228"/>
      <c r="O60" s="228"/>
      <c r="P60" s="228"/>
      <c r="Q60" s="228"/>
      <c r="R60" s="228"/>
      <c r="S60" s="228"/>
      <c r="T60" s="228"/>
      <c r="U60" s="228"/>
      <c r="V60" s="229"/>
    </row>
    <row r="61" spans="1:25">
      <c r="A61" s="25"/>
      <c r="B61" s="25"/>
      <c r="C61" s="25"/>
      <c r="D61" s="25"/>
      <c r="E61" s="25"/>
      <c r="F61" s="25"/>
      <c r="G61" s="25"/>
      <c r="H61" s="25"/>
      <c r="I61" s="25"/>
      <c r="J61" s="25"/>
      <c r="K61" s="25"/>
      <c r="L61" s="227"/>
      <c r="M61" s="228"/>
      <c r="N61" s="228"/>
      <c r="O61" s="228"/>
      <c r="P61" s="228"/>
      <c r="Q61" s="228"/>
      <c r="R61" s="228"/>
      <c r="S61" s="228"/>
      <c r="T61" s="228"/>
      <c r="U61" s="228"/>
      <c r="V61" s="229"/>
      <c r="W61" s="1"/>
      <c r="X61" s="1"/>
      <c r="Y61" s="24"/>
    </row>
    <row r="62" spans="1:25">
      <c r="A62" s="25"/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27"/>
      <c r="M62" s="228"/>
      <c r="N62" s="228"/>
      <c r="O62" s="228"/>
      <c r="P62" s="228"/>
      <c r="Q62" s="228"/>
      <c r="R62" s="228"/>
      <c r="S62" s="228"/>
      <c r="T62" s="228"/>
      <c r="U62" s="228"/>
      <c r="V62" s="229"/>
      <c r="W62" s="1"/>
      <c r="X62" s="1"/>
      <c r="Y62" s="24"/>
    </row>
    <row r="63" spans="1:25">
      <c r="A63" s="25"/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27"/>
      <c r="M63" s="228"/>
      <c r="N63" s="228"/>
      <c r="O63" s="228"/>
      <c r="P63" s="228"/>
      <c r="Q63" s="228"/>
      <c r="R63" s="228"/>
      <c r="S63" s="228"/>
      <c r="T63" s="228"/>
      <c r="U63" s="228"/>
      <c r="V63" s="229"/>
    </row>
    <row r="64" spans="1:25" ht="13.5" thickBot="1">
      <c r="A64" s="25"/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30"/>
      <c r="M64" s="231"/>
      <c r="N64" s="231"/>
      <c r="O64" s="231"/>
      <c r="P64" s="231"/>
      <c r="Q64" s="231"/>
      <c r="R64" s="231"/>
      <c r="S64" s="231"/>
      <c r="T64" s="231"/>
      <c r="U64" s="231"/>
      <c r="V64" s="232"/>
    </row>
    <row r="65" spans="1:22">
      <c r="A65" s="24"/>
      <c r="B65" s="24"/>
      <c r="C65" s="24"/>
      <c r="D65" s="24"/>
      <c r="E65" s="24"/>
      <c r="F65" s="24"/>
      <c r="G65" s="24"/>
      <c r="H65" s="24"/>
      <c r="I65" s="24"/>
      <c r="J65" s="24"/>
      <c r="K65" s="24"/>
    </row>
    <row r="66" spans="1:22">
      <c r="A66" s="24"/>
      <c r="B66" s="241" t="s">
        <v>44</v>
      </c>
      <c r="C66" s="242"/>
      <c r="D66" s="24"/>
      <c r="E66" s="24"/>
      <c r="F66" s="24"/>
      <c r="G66" s="24"/>
      <c r="H66" s="24"/>
      <c r="I66" s="24"/>
      <c r="J66" s="24"/>
      <c r="K66" s="24"/>
      <c r="P66" s="243">
        <f ca="1">TODAY()</f>
        <v>41738</v>
      </c>
      <c r="Q66" s="244"/>
      <c r="R66" s="244"/>
      <c r="S66" s="244"/>
      <c r="T66" s="244"/>
      <c r="U66" s="244"/>
      <c r="V66" s="244"/>
    </row>
    <row r="67" spans="1:22">
      <c r="P67" s="244"/>
      <c r="Q67" s="244"/>
      <c r="R67" s="244"/>
      <c r="S67" s="244"/>
      <c r="T67" s="244"/>
      <c r="U67" s="244"/>
      <c r="V67" s="244"/>
    </row>
    <row r="68" spans="1:22">
      <c r="P68" s="244"/>
      <c r="Q68" s="244"/>
      <c r="R68" s="244"/>
      <c r="S68" s="244"/>
      <c r="T68" s="244"/>
      <c r="U68" s="244"/>
      <c r="V68" s="244"/>
    </row>
  </sheetData>
  <mergeCells count="118">
    <mergeCell ref="L29:M29"/>
    <mergeCell ref="N29:O29"/>
    <mergeCell ref="L27:M27"/>
    <mergeCell ref="N27:O27"/>
    <mergeCell ref="L25:M25"/>
    <mergeCell ref="P67:V67"/>
    <mergeCell ref="L47:S47"/>
    <mergeCell ref="T47:V47"/>
    <mergeCell ref="L48:V48"/>
    <mergeCell ref="A46:C46"/>
    <mergeCell ref="A47:C47"/>
    <mergeCell ref="K47:K48"/>
    <mergeCell ref="A48:C48"/>
    <mergeCell ref="L44:O44"/>
    <mergeCell ref="P44:S44"/>
    <mergeCell ref="T44:V44"/>
    <mergeCell ref="L42:O42"/>
    <mergeCell ref="P42:S42"/>
    <mergeCell ref="P66:V66"/>
    <mergeCell ref="P40:S40"/>
    <mergeCell ref="T40:V40"/>
    <mergeCell ref="L41:O41"/>
    <mergeCell ref="P41:S41"/>
    <mergeCell ref="T41:V41"/>
    <mergeCell ref="T43:V43"/>
    <mergeCell ref="L40:O40"/>
    <mergeCell ref="K51:K52"/>
    <mergeCell ref="A52:C52"/>
    <mergeCell ref="A53:J53"/>
    <mergeCell ref="B66:C66"/>
    <mergeCell ref="T42:V42"/>
    <mergeCell ref="L43:O43"/>
    <mergeCell ref="P43:S43"/>
    <mergeCell ref="L45:O46"/>
    <mergeCell ref="P45:S46"/>
    <mergeCell ref="T45:V46"/>
    <mergeCell ref="P29:T29"/>
    <mergeCell ref="U29:V29"/>
    <mergeCell ref="L33:V33"/>
    <mergeCell ref="L39:V39"/>
    <mergeCell ref="P68:V68"/>
    <mergeCell ref="A49:C49"/>
    <mergeCell ref="K49:K50"/>
    <mergeCell ref="L49:V64"/>
    <mergeCell ref="A50:C50"/>
    <mergeCell ref="A51:C51"/>
    <mergeCell ref="P27:T27"/>
    <mergeCell ref="U27:V27"/>
    <mergeCell ref="L28:M28"/>
    <mergeCell ref="N28:O28"/>
    <mergeCell ref="P28:T28"/>
    <mergeCell ref="U28:V28"/>
    <mergeCell ref="N25:O25"/>
    <mergeCell ref="P25:T25"/>
    <mergeCell ref="U25:V25"/>
    <mergeCell ref="L26:M26"/>
    <mergeCell ref="N26:O26"/>
    <mergeCell ref="P26:T26"/>
    <mergeCell ref="U26:V26"/>
    <mergeCell ref="L24:M24"/>
    <mergeCell ref="N24:O24"/>
    <mergeCell ref="P24:T24"/>
    <mergeCell ref="U24:V24"/>
    <mergeCell ref="L23:M23"/>
    <mergeCell ref="N23:O23"/>
    <mergeCell ref="P23:T23"/>
    <mergeCell ref="U23:V23"/>
    <mergeCell ref="L22:M22"/>
    <mergeCell ref="N22:O22"/>
    <mergeCell ref="P22:T22"/>
    <mergeCell ref="U22:V22"/>
    <mergeCell ref="L21:M21"/>
    <mergeCell ref="N21:O21"/>
    <mergeCell ref="P21:T21"/>
    <mergeCell ref="U21:V21"/>
    <mergeCell ref="L18:N18"/>
    <mergeCell ref="O18:V18"/>
    <mergeCell ref="L19:V19"/>
    <mergeCell ref="L20:M20"/>
    <mergeCell ref="N20:O20"/>
    <mergeCell ref="P20:T20"/>
    <mergeCell ref="U20:V20"/>
    <mergeCell ref="L14:N14"/>
    <mergeCell ref="O14:V14"/>
    <mergeCell ref="O15:V15"/>
    <mergeCell ref="L15:N15"/>
    <mergeCell ref="L12:N12"/>
    <mergeCell ref="O12:V12"/>
    <mergeCell ref="O13:V13"/>
    <mergeCell ref="L13:N13"/>
    <mergeCell ref="L17:N17"/>
    <mergeCell ref="O16:V16"/>
    <mergeCell ref="O17:V17"/>
    <mergeCell ref="L9:N9"/>
    <mergeCell ref="O9:V9"/>
    <mergeCell ref="L10:N10"/>
    <mergeCell ref="O10:V10"/>
    <mergeCell ref="L16:N16"/>
    <mergeCell ref="L11:N11"/>
    <mergeCell ref="O11:V11"/>
    <mergeCell ref="L4:O4"/>
    <mergeCell ref="P4:V4"/>
    <mergeCell ref="D5:K5"/>
    <mergeCell ref="L5:O5"/>
    <mergeCell ref="P5:V5"/>
    <mergeCell ref="D6:K6"/>
    <mergeCell ref="L6:O6"/>
    <mergeCell ref="P6:V6"/>
    <mergeCell ref="L7:N8"/>
    <mergeCell ref="O7:V8"/>
    <mergeCell ref="A1:V1"/>
    <mergeCell ref="A2:V2"/>
    <mergeCell ref="A3:A7"/>
    <mergeCell ref="B3:B7"/>
    <mergeCell ref="C3:C7"/>
    <mergeCell ref="D3:K3"/>
    <mergeCell ref="L3:O3"/>
    <mergeCell ref="P3:V3"/>
  </mergeCells>
  <phoneticPr fontId="2" type="noConversion"/>
  <printOptions gridLines="1"/>
  <pageMargins left="0.62992125984251968" right="0.15748031496062992" top="0.55118110236220474" bottom="0.19685039370078741" header="0.35433070866141736" footer="0.43307086614173229"/>
  <pageSetup paperSize="9" scale="85" orientation="portrait" horizontalDpi="300" verticalDpi="300" r:id="rId1"/>
  <headerFooter alignWithMargins="0"/>
  <rowBreaks count="1" manualBreakCount="1">
    <brk id="76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3</vt:i4>
      </vt:variant>
    </vt:vector>
  </HeadingPairs>
  <TitlesOfParts>
    <vt:vector size="6" baseType="lpstr">
      <vt:lpstr>10-D</vt:lpstr>
      <vt:lpstr>10-G</vt:lpstr>
      <vt:lpstr>10-H</vt:lpstr>
      <vt:lpstr>'10-D'!Yazdırma_Alanı</vt:lpstr>
      <vt:lpstr>'10-G'!Yazdırma_Alanı</vt:lpstr>
      <vt:lpstr>'10-H'!Yazdırma_Alanı</vt:lpstr>
    </vt:vector>
  </TitlesOfParts>
  <Company>TOPRAK AŞ.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Halis TOPRAKLARDAN</dc:creator>
  <cp:lastModifiedBy>edanur</cp:lastModifiedBy>
  <cp:lastPrinted>2014-04-04T23:21:32Z</cp:lastPrinted>
  <dcterms:created xsi:type="dcterms:W3CDTF">2003-04-19T14:33:38Z</dcterms:created>
  <dcterms:modified xsi:type="dcterms:W3CDTF">2014-04-09T09:41:39Z</dcterms:modified>
</cp:coreProperties>
</file>