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20" windowWidth="4860" windowHeight="4260"/>
  </bookViews>
  <sheets>
    <sheet name="Sınav Analizi" sheetId="1" r:id="rId1"/>
  </sheets>
  <calcPr calcId="125725"/>
</workbook>
</file>

<file path=xl/calcChain.xml><?xml version="1.0" encoding="utf-8"?>
<calcChain xmlns="http://schemas.openxmlformats.org/spreadsheetml/2006/main">
  <c r="A46" i="1"/>
  <c r="N46" s="1"/>
  <c r="O46" s="1"/>
  <c r="A51"/>
  <c r="N51" s="1"/>
  <c r="O51" s="1"/>
  <c r="A50"/>
  <c r="N50" s="1"/>
  <c r="O50" s="1"/>
  <c r="A49"/>
  <c r="N49" s="1"/>
  <c r="O49" s="1"/>
  <c r="A48"/>
  <c r="N48" s="1"/>
  <c r="O48" s="1"/>
  <c r="A47"/>
  <c r="N47" s="1"/>
  <c r="O47" s="1"/>
  <c r="L69"/>
  <c r="J69"/>
  <c r="G69"/>
  <c r="E69"/>
  <c r="D69"/>
  <c r="A12"/>
  <c r="L52" s="1"/>
  <c r="G52" l="1"/>
  <c r="H52"/>
  <c r="D52"/>
  <c r="E52"/>
  <c r="M52"/>
  <c r="J52"/>
  <c r="K52"/>
  <c r="I52"/>
  <c r="F52"/>
  <c r="A13"/>
  <c r="A14" s="1"/>
  <c r="N14" s="1"/>
  <c r="O14" s="1"/>
  <c r="N12"/>
  <c r="O12" s="1"/>
  <c r="A15" l="1"/>
  <c r="N15" s="1"/>
  <c r="O15" s="1"/>
  <c r="N13"/>
  <c r="O13" s="1"/>
  <c r="A16" l="1"/>
  <c r="A17" s="1"/>
  <c r="N16" l="1"/>
  <c r="O16" s="1"/>
  <c r="N17"/>
  <c r="O17" s="1"/>
  <c r="A18"/>
  <c r="A19" l="1"/>
  <c r="N18"/>
  <c r="A20" l="1"/>
  <c r="N19"/>
  <c r="O18"/>
  <c r="A21" l="1"/>
  <c r="N20"/>
  <c r="O19"/>
  <c r="A22" l="1"/>
  <c r="N21"/>
  <c r="O20"/>
  <c r="A23" l="1"/>
  <c r="N22"/>
  <c r="O21"/>
  <c r="A24" l="1"/>
  <c r="N23"/>
  <c r="O22"/>
  <c r="A25" l="1"/>
  <c r="N24"/>
  <c r="O23"/>
  <c r="A26" l="1"/>
  <c r="N25"/>
  <c r="O25" s="1"/>
  <c r="O24"/>
  <c r="A27" l="1"/>
  <c r="N26"/>
  <c r="O26" s="1"/>
  <c r="A28" l="1"/>
  <c r="N27"/>
  <c r="O27" s="1"/>
  <c r="A29" l="1"/>
  <c r="N28"/>
  <c r="O28" s="1"/>
  <c r="A30" l="1"/>
  <c r="N29"/>
  <c r="O29" s="1"/>
  <c r="A31" l="1"/>
  <c r="N30"/>
  <c r="O30" s="1"/>
  <c r="A32" l="1"/>
  <c r="N31"/>
  <c r="O31" s="1"/>
  <c r="A33" l="1"/>
  <c r="N32"/>
  <c r="O32" s="1"/>
  <c r="A34" l="1"/>
  <c r="N33"/>
  <c r="O33" s="1"/>
  <c r="A35" l="1"/>
  <c r="N34"/>
  <c r="O34" s="1"/>
  <c r="A36" l="1"/>
  <c r="N35"/>
  <c r="O35" s="1"/>
  <c r="N36" l="1"/>
  <c r="O36" s="1"/>
  <c r="A37"/>
  <c r="A38" l="1"/>
  <c r="N37"/>
  <c r="O37" s="1"/>
  <c r="N38" l="1"/>
  <c r="O38" s="1"/>
  <c r="A39"/>
  <c r="N39" l="1"/>
  <c r="O39" s="1"/>
  <c r="A40"/>
  <c r="N40" l="1"/>
  <c r="O40" s="1"/>
  <c r="A41"/>
  <c r="A42" l="1"/>
  <c r="N41"/>
  <c r="O41" s="1"/>
  <c r="N42" l="1"/>
  <c r="O42" s="1"/>
  <c r="A43"/>
  <c r="A44" l="1"/>
  <c r="N43"/>
  <c r="O43" s="1"/>
  <c r="A45" l="1"/>
  <c r="N44"/>
  <c r="O44" s="1"/>
  <c r="N45" l="1"/>
  <c r="F8"/>
  <c r="O45" l="1"/>
  <c r="H8" s="1"/>
  <c r="N7"/>
  <c r="N52"/>
  <c r="N6"/>
  <c r="J7" l="1"/>
  <c r="J6"/>
  <c r="H6"/>
  <c r="H7"/>
  <c r="B71"/>
  <c r="B70"/>
  <c r="N8"/>
  <c r="B72" s="1"/>
  <c r="O7" l="1"/>
  <c r="B75"/>
  <c r="H71"/>
  <c r="I71" s="1"/>
  <c r="B73"/>
  <c r="O6"/>
  <c r="F70" s="1"/>
  <c r="J8"/>
  <c r="H70" l="1"/>
  <c r="B74"/>
</calcChain>
</file>

<file path=xl/comments1.xml><?xml version="1.0" encoding="utf-8"?>
<comments xmlns="http://schemas.openxmlformats.org/spreadsheetml/2006/main">
  <authors>
    <author>XP-SP3-USER</author>
  </authors>
  <commentList>
    <comment ref="A1" authorId="0">
      <text>
        <r>
          <rPr>
            <b/>
            <sz val="9"/>
            <color indexed="48"/>
            <rFont val="Arial"/>
            <family val="2"/>
            <charset val="162"/>
          </rPr>
          <t>Bu sınav analiz programı</t>
        </r>
        <r>
          <rPr>
            <b/>
            <sz val="9"/>
            <color indexed="20"/>
            <rFont val="Arial"/>
            <family val="2"/>
            <charset val="162"/>
          </rPr>
          <t xml:space="preserve">
</t>
        </r>
        <r>
          <rPr>
            <b/>
            <sz val="9"/>
            <color indexed="53"/>
            <rFont val="Arial"/>
            <family val="2"/>
            <charset val="162"/>
          </rPr>
          <t>Namık Karayanık</t>
        </r>
        <r>
          <rPr>
            <b/>
            <sz val="9"/>
            <color indexed="20"/>
            <rFont val="Arial"/>
            <family val="2"/>
            <charset val="162"/>
          </rPr>
          <t xml:space="preserve">
</t>
        </r>
        <r>
          <rPr>
            <b/>
            <sz val="9"/>
            <color indexed="48"/>
            <rFont val="Arial"/>
            <family val="2"/>
            <charset val="162"/>
          </rPr>
          <t>tarafından hazırlanmıştır.
Eylül 2013 - Zonguldak</t>
        </r>
        <r>
          <rPr>
            <b/>
            <sz val="9"/>
            <color indexed="20"/>
            <rFont val="Arial"/>
            <family val="2"/>
            <charset val="162"/>
          </rPr>
          <t xml:space="preserve">
</t>
        </r>
        <r>
          <rPr>
            <b/>
            <sz val="9"/>
            <color indexed="10"/>
            <rFont val="Arial"/>
            <family val="2"/>
            <charset val="162"/>
          </rPr>
          <t xml:space="preserve">NOT: </t>
        </r>
        <r>
          <rPr>
            <b/>
            <sz val="9"/>
            <color indexed="48"/>
            <rFont val="Arial"/>
            <family val="2"/>
            <charset val="162"/>
          </rPr>
          <t>Analiz yapabilmek için öncelikle öğrenci no veya isim girerek sınıf listenizi oluşturunuz. 
Daha sonra her soru için öğrencilerin aldığı puanları ilgili sorunun olduğu sütuna giriniz. 
Öğrencilerin boş bıraktığı ya da sıfır puan aldığı soruların puan değerlerini 0 (sıfır) olarak giriniz, boş bırakmayınız.</t>
        </r>
        <r>
          <rPr>
            <b/>
            <sz val="9"/>
            <color indexed="81"/>
            <rFont val="Arial"/>
            <family val="2"/>
            <charset val="162"/>
          </rPr>
          <t xml:space="preserve">
</t>
        </r>
        <r>
          <rPr>
            <sz val="9"/>
            <color indexed="81"/>
            <rFont val="Arial"/>
            <family val="2"/>
            <charset val="162"/>
          </rPr>
          <t xml:space="preserve">
</t>
        </r>
      </text>
    </comment>
  </commentList>
</comments>
</file>

<file path=xl/sharedStrings.xml><?xml version="1.0" encoding="utf-8"?>
<sst xmlns="http://schemas.openxmlformats.org/spreadsheetml/2006/main" count="55" uniqueCount="54">
  <si>
    <t>BAŞARI DURUMU GRAFİĞİ</t>
  </si>
  <si>
    <t>SORULAR
VE
KONULARI</t>
  </si>
  <si>
    <t>NO</t>
  </si>
  <si>
    <t>ADI SOYADI</t>
  </si>
  <si>
    <t>Başarılı Öğrenci Sayısı :</t>
  </si>
  <si>
    <t>Başarısız Öğrenci Sayısı:</t>
  </si>
  <si>
    <t>Namık KARAYANIK</t>
  </si>
  <si>
    <t>Sınava Giren Öğrenci Sayısı:</t>
  </si>
  <si>
    <t>SIRA</t>
  </si>
  <si>
    <t>Ders Öğretmeni</t>
  </si>
  <si>
    <t>Okul Müdürü</t>
  </si>
  <si>
    <t>Ders:</t>
  </si>
  <si>
    <t>Sınıf:</t>
  </si>
  <si>
    <t>Şube:</t>
  </si>
  <si>
    <t>Dönem:</t>
  </si>
  <si>
    <t>Yazılı No:</t>
  </si>
  <si>
    <t>Sınıf Mevcudu:</t>
  </si>
  <si>
    <t>Toplam</t>
  </si>
  <si>
    <t>Puan</t>
  </si>
  <si>
    <t>DEĞERLENDİRME VE ALINACAK TEDBİRLER</t>
  </si>
  <si>
    <t>SINAV ANALİZ FORMU</t>
  </si>
  <si>
    <t>Sorulara Göre Puan Ortalamaları</t>
  </si>
  <si>
    <t>SORULARA GÖRE PUAN ORTALAMALARI GRAFİĞİ</t>
  </si>
  <si>
    <t>Yapılan sınav analizine göre</t>
  </si>
  <si>
    <t>dersi</t>
  </si>
  <si>
    <t>sınıfında</t>
  </si>
  <si>
    <t>öğrenci başarılı olmuştur.</t>
  </si>
  <si>
    <t>olup</t>
  </si>
  <si>
    <t>Sınav başarı yüzdesi:</t>
  </si>
  <si>
    <t>.  Yazılı  sınavında</t>
  </si>
  <si>
    <t>.  Dönem</t>
  </si>
  <si>
    <t>Matematik</t>
  </si>
  <si>
    <t>D</t>
  </si>
  <si>
    <t>ÖĞRETİM YILI:</t>
  </si>
  <si>
    <t>OKULU:</t>
  </si>
  <si>
    <t>ZONGULDAK ATATÜRK ANADOLU LİSESİ</t>
  </si>
  <si>
    <t>Puan Derecesi</t>
  </si>
  <si>
    <t>Geçmez:</t>
  </si>
  <si>
    <t>Geçer:</t>
  </si>
  <si>
    <t>0rta:</t>
  </si>
  <si>
    <t>İyi:</t>
  </si>
  <si>
    <t>Pekiyi:</t>
  </si>
  <si>
    <t>Başarı:</t>
  </si>
  <si>
    <t>2015-2016</t>
  </si>
  <si>
    <t>Abdulkerim KIRAN</t>
  </si>
  <si>
    <t>Bölme Kuralı</t>
  </si>
  <si>
    <t>Faktöriyel</t>
  </si>
  <si>
    <t>Pozitif Bölen Sayısı</t>
  </si>
  <si>
    <t>Bölünebilme Kuralı</t>
  </si>
  <si>
    <t>Öklit Algoritması</t>
  </si>
  <si>
    <t>Mantık 1</t>
  </si>
  <si>
    <t>Mantık 2</t>
  </si>
  <si>
    <t>Mantık 3</t>
  </si>
  <si>
    <t>Modüler Aritmetik</t>
  </si>
</sst>
</file>

<file path=xl/styles.xml><?xml version="1.0" encoding="utf-8"?>
<styleSheet xmlns="http://schemas.openxmlformats.org/spreadsheetml/2006/main">
  <fonts count="15">
    <font>
      <sz val="10"/>
      <name val="Arial Tur"/>
      <charset val="162"/>
    </font>
    <font>
      <b/>
      <sz val="10"/>
      <name val="Arial Tur"/>
      <charset val="162"/>
    </font>
    <font>
      <sz val="8"/>
      <name val="Arial Tur"/>
      <charset val="162"/>
    </font>
    <font>
      <sz val="9"/>
      <name val="Arial Tur"/>
      <charset val="162"/>
    </font>
    <font>
      <b/>
      <sz val="9"/>
      <name val="Arial Tur"/>
      <charset val="162"/>
    </font>
    <font>
      <sz val="9"/>
      <name val="Times New Roman"/>
      <family val="1"/>
      <charset val="162"/>
    </font>
    <font>
      <b/>
      <sz val="9"/>
      <name val="Arial"/>
      <family val="2"/>
      <charset val="162"/>
    </font>
    <font>
      <sz val="9"/>
      <name val="Arial"/>
      <family val="2"/>
      <charset val="162"/>
    </font>
    <font>
      <sz val="9"/>
      <color indexed="81"/>
      <name val="Arial"/>
      <family val="2"/>
      <charset val="162"/>
    </font>
    <font>
      <b/>
      <sz val="9"/>
      <color indexed="20"/>
      <name val="Arial"/>
      <family val="2"/>
      <charset val="162"/>
    </font>
    <font>
      <b/>
      <sz val="9"/>
      <color indexed="10"/>
      <name val="Arial"/>
      <family val="2"/>
      <charset val="162"/>
    </font>
    <font>
      <b/>
      <sz val="9"/>
      <color indexed="81"/>
      <name val="Arial"/>
      <family val="2"/>
      <charset val="162"/>
    </font>
    <font>
      <sz val="10"/>
      <name val="Arial Tur"/>
      <charset val="162"/>
    </font>
    <font>
      <b/>
      <sz val="9"/>
      <color indexed="48"/>
      <name val="Arial"/>
      <family val="2"/>
      <charset val="162"/>
    </font>
    <font>
      <b/>
      <sz val="9"/>
      <color indexed="53"/>
      <name val="Arial"/>
      <family val="2"/>
      <charset val="16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2" fillId="0" borderId="0"/>
  </cellStyleXfs>
  <cellXfs count="72">
    <xf numFmtId="0" fontId="0" fillId="0" borderId="0" xfId="0"/>
    <xf numFmtId="0" fontId="0" fillId="0" borderId="0" xfId="0" applyBorder="1"/>
    <xf numFmtId="2" fontId="0" fillId="0" borderId="0" xfId="0" applyNumberFormat="1"/>
    <xf numFmtId="2" fontId="2" fillId="0" borderId="0" xfId="0" applyNumberFormat="1" applyFont="1"/>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4" fillId="0" borderId="2" xfId="0" applyFont="1" applyBorder="1" applyAlignment="1">
      <alignment horizontal="center" vertical="center"/>
    </xf>
    <xf numFmtId="2" fontId="3" fillId="0" borderId="2" xfId="0" applyNumberFormat="1" applyFont="1" applyBorder="1" applyAlignment="1">
      <alignment horizontal="center" vertical="center"/>
    </xf>
    <xf numFmtId="0" fontId="7" fillId="0" borderId="1"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3" fillId="0" borderId="2" xfId="0" applyFont="1" applyBorder="1" applyAlignment="1" applyProtection="1">
      <alignment horizontal="center" vertical="center" textRotation="90" wrapText="1"/>
      <protection locked="0"/>
    </xf>
    <xf numFmtId="0" fontId="3" fillId="0" borderId="1" xfId="0" applyFont="1" applyBorder="1" applyAlignment="1" applyProtection="1">
      <alignment horizontal="center" vertical="center" textRotation="90" wrapText="1"/>
      <protection locked="0"/>
    </xf>
    <xf numFmtId="0" fontId="4" fillId="0" borderId="1" xfId="0" applyFont="1" applyBorder="1" applyAlignment="1">
      <alignment horizontal="center" vertical="center" textRotation="90"/>
    </xf>
    <xf numFmtId="2" fontId="4" fillId="0" borderId="2" xfId="0" applyNumberFormat="1" applyFont="1" applyBorder="1" applyAlignment="1">
      <alignment horizontal="center" vertical="center"/>
    </xf>
    <xf numFmtId="9" fontId="4" fillId="0" borderId="1" xfId="0" applyNumberFormat="1" applyFont="1" applyBorder="1" applyAlignment="1">
      <alignment horizontal="center" vertical="center"/>
    </xf>
    <xf numFmtId="0" fontId="7" fillId="0" borderId="0" xfId="0" applyFont="1" applyAlignment="1" applyProtection="1">
      <alignment horizontal="right" vertical="center" wrapText="1"/>
    </xf>
    <xf numFmtId="0" fontId="7" fillId="0" borderId="0" xfId="0" applyFont="1" applyAlignment="1" applyProtection="1">
      <alignment horizontal="left" vertical="center" wrapText="1"/>
    </xf>
    <xf numFmtId="0" fontId="7" fillId="0" borderId="0" xfId="0" applyFont="1" applyAlignment="1" applyProtection="1">
      <alignment horizontal="center" vertical="center" wrapText="1"/>
    </xf>
    <xf numFmtId="0" fontId="7" fillId="0" borderId="0" xfId="0" applyFont="1" applyAlignment="1" applyProtection="1">
      <alignment horizontal="right" vertical="center"/>
    </xf>
    <xf numFmtId="9" fontId="7" fillId="0" borderId="0" xfId="0" applyNumberFormat="1" applyFont="1" applyAlignment="1" applyProtection="1">
      <alignment horizontal="center" vertical="center"/>
    </xf>
    <xf numFmtId="0" fontId="7" fillId="0" borderId="0" xfId="0" applyFont="1" applyAlignment="1" applyProtection="1">
      <alignment horizontal="left" vertical="center"/>
    </xf>
    <xf numFmtId="0" fontId="1" fillId="0" borderId="0" xfId="0" applyFont="1" applyBorder="1" applyAlignment="1" applyProtection="1">
      <alignment horizontal="center" vertical="center"/>
    </xf>
    <xf numFmtId="0" fontId="1" fillId="0" borderId="0" xfId="0" applyFont="1" applyBorder="1" applyAlignment="1" applyProtection="1">
      <alignment vertical="center"/>
    </xf>
    <xf numFmtId="0" fontId="4" fillId="0" borderId="1" xfId="0" applyFont="1" applyBorder="1" applyAlignment="1" applyProtection="1">
      <alignment horizontal="left" vertical="center"/>
    </xf>
    <xf numFmtId="0" fontId="4" fillId="0" borderId="1"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7" fillId="0" borderId="0" xfId="0" applyFont="1" applyAlignment="1" applyProtection="1">
      <alignment vertical="center" wrapText="1"/>
    </xf>
    <xf numFmtId="0" fontId="3" fillId="0" borderId="0" xfId="0" applyFont="1" applyAlignment="1" applyProtection="1">
      <alignment horizontal="center" vertical="center" wrapText="1"/>
    </xf>
    <xf numFmtId="0" fontId="7" fillId="0" borderId="0" xfId="0" applyFont="1" applyAlignment="1" applyProtection="1">
      <alignment horizontal="left" vertical="center"/>
    </xf>
    <xf numFmtId="0" fontId="7" fillId="0" borderId="1" xfId="1" applyFont="1" applyFill="1" applyBorder="1" applyAlignment="1">
      <alignment horizontal="center" vertical="center" wrapText="1"/>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xf>
    <xf numFmtId="0" fontId="4" fillId="0" borderId="1" xfId="0" applyFont="1" applyBorder="1" applyAlignment="1" applyProtection="1">
      <alignment horizontal="right" vertical="center"/>
    </xf>
    <xf numFmtId="9" fontId="4" fillId="0" borderId="1" xfId="0" applyNumberFormat="1" applyFont="1" applyBorder="1" applyAlignment="1" applyProtection="1">
      <alignment horizontal="center" vertical="center"/>
    </xf>
    <xf numFmtId="0" fontId="7" fillId="0" borderId="0" xfId="0" applyFont="1" applyAlignment="1" applyProtection="1">
      <alignment horizontal="left" vertical="center"/>
    </xf>
    <xf numFmtId="0" fontId="1" fillId="0" borderId="0" xfId="0" applyFont="1" applyBorder="1" applyAlignment="1" applyProtection="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textRotation="90"/>
    </xf>
    <xf numFmtId="0" fontId="7" fillId="0" borderId="4" xfId="0" applyFont="1" applyBorder="1" applyAlignment="1">
      <alignment horizontal="right" vertical="center" wrapText="1"/>
    </xf>
    <xf numFmtId="0" fontId="7" fillId="0" borderId="5" xfId="0" applyFont="1" applyBorder="1" applyAlignment="1">
      <alignment horizontal="right" vertical="center" wrapText="1"/>
    </xf>
    <xf numFmtId="0" fontId="7" fillId="0" borderId="2" xfId="0" applyFont="1" applyBorder="1" applyAlignment="1">
      <alignment horizontal="right" vertical="center" wrapText="1"/>
    </xf>
    <xf numFmtId="0" fontId="6" fillId="0" borderId="4" xfId="0" applyFont="1" applyBorder="1" applyAlignment="1">
      <alignment horizontal="center" vertical="center" textRotation="90" wrapText="1"/>
    </xf>
    <xf numFmtId="0" fontId="6" fillId="0" borderId="5" xfId="0" applyFont="1" applyBorder="1" applyAlignment="1">
      <alignment horizontal="center" vertical="center" textRotation="90" wrapText="1"/>
    </xf>
    <xf numFmtId="0" fontId="6" fillId="0" borderId="2" xfId="0" applyFont="1" applyBorder="1" applyAlignment="1">
      <alignment horizontal="center" vertical="center" textRotation="90" wrapText="1"/>
    </xf>
    <xf numFmtId="0" fontId="4" fillId="0" borderId="1" xfId="0" applyFont="1" applyBorder="1" applyAlignment="1">
      <alignment horizontal="righ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1" fillId="0" borderId="0" xfId="0" applyFont="1" applyBorder="1" applyAlignment="1" applyProtection="1">
      <alignment horizontal="right" vertical="center"/>
    </xf>
    <xf numFmtId="0" fontId="1" fillId="0" borderId="0" xfId="0" applyFont="1" applyBorder="1" applyAlignment="1" applyProtection="1">
      <alignment horizontal="left" vertical="center"/>
      <protection locked="0"/>
    </xf>
    <xf numFmtId="0" fontId="7" fillId="0" borderId="3" xfId="0" applyFont="1" applyBorder="1" applyAlignment="1">
      <alignment horizontal="center" vertical="center"/>
    </xf>
    <xf numFmtId="0" fontId="6" fillId="0" borderId="0" xfId="0" applyFont="1" applyAlignment="1" applyProtection="1">
      <alignment horizontal="center" vertical="center"/>
    </xf>
    <xf numFmtId="0" fontId="7" fillId="0" borderId="0" xfId="0" applyFont="1" applyAlignment="1" applyProtection="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horizontal="center" vertical="center"/>
      <protection locked="0"/>
    </xf>
    <xf numFmtId="0" fontId="6" fillId="0" borderId="0" xfId="0" applyFont="1" applyAlignment="1" applyProtection="1">
      <alignment horizontal="left" vertical="center"/>
    </xf>
    <xf numFmtId="0" fontId="7" fillId="0" borderId="0" xfId="0" applyFont="1" applyAlignment="1">
      <alignment horizontal="center" vertical="center"/>
    </xf>
    <xf numFmtId="0" fontId="7" fillId="0" borderId="0" xfId="0" applyFont="1" applyAlignment="1" applyProtection="1">
      <alignment horizontal="right" vertical="center" wrapText="1"/>
    </xf>
    <xf numFmtId="0" fontId="7" fillId="0" borderId="0" xfId="0" applyFont="1" applyAlignment="1" applyProtection="1">
      <alignment horizontal="center" vertical="center" wrapText="1"/>
    </xf>
    <xf numFmtId="0" fontId="7" fillId="0" borderId="0" xfId="0" applyFont="1" applyAlignment="1" applyProtection="1">
      <alignment horizontal="left" vertical="center" wrapText="1"/>
    </xf>
  </cellXfs>
  <cellStyles count="2">
    <cellStyle name="Normal" xfId="0" builtinId="0"/>
    <cellStyle name="Normal 3"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tr-TR"/>
  <c:chart>
    <c:view3D>
      <c:rotX val="0"/>
      <c:rotY val="0"/>
      <c:perspective val="50"/>
    </c:view3D>
    <c:sideWall>
      <c:spPr>
        <a:solidFill>
          <a:srgbClr val="C0C0C0"/>
        </a:solidFill>
        <a:ln w="12700">
          <a:solidFill>
            <a:srgbClr val="808080"/>
          </a:solidFill>
          <a:prstDash val="solid"/>
        </a:ln>
      </c:spPr>
    </c:sideWall>
    <c:backWall>
      <c:spPr>
        <a:solidFill>
          <a:srgbClr val="C0C0C0"/>
        </a:solidFill>
        <a:ln w="12700">
          <a:solidFill>
            <a:srgbClr val="808080"/>
          </a:solidFill>
          <a:prstDash val="solid"/>
        </a:ln>
      </c:spPr>
    </c:backWall>
    <c:plotArea>
      <c:layout>
        <c:manualLayout>
          <c:layoutTarget val="inner"/>
          <c:xMode val="edge"/>
          <c:yMode val="edge"/>
          <c:x val="9.9003073333782429E-2"/>
          <c:y val="5.1282435849364982E-2"/>
          <c:w val="0.85470242501738569"/>
          <c:h val="0.8461565381250421"/>
        </c:manualLayout>
      </c:layout>
      <c:bar3DChart>
        <c:barDir val="col"/>
        <c:grouping val="clustered"/>
        <c:varyColors val="1"/>
        <c:ser>
          <c:idx val="0"/>
          <c:order val="0"/>
          <c:dLbls>
            <c:dLbl>
              <c:idx val="0"/>
              <c:numFmt formatCode="#,##0.00" sourceLinked="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txPr>
                <a:bodyPr/>
                <a:lstStyle/>
                <a:p>
                  <a:pPr>
                    <a:defRPr/>
                  </a:pPr>
                  <a:endParaRPr lang="tr-TR"/>
                </a:p>
              </c:txPr>
            </c:dLbl>
            <c:numFmt formatCode="#,##0.00" sourceLinked="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showVal val="1"/>
          </c:dLbls>
          <c:val>
            <c:numRef>
              <c:f>'Sınav Analizi'!$D$52:$M$52</c:f>
              <c:numCache>
                <c:formatCode>0.00</c:formatCode>
                <c:ptCount val="10"/>
                <c:pt idx="0">
                  <c:v>0</c:v>
                </c:pt>
                <c:pt idx="1">
                  <c:v>0</c:v>
                </c:pt>
                <c:pt idx="2">
                  <c:v>0</c:v>
                </c:pt>
                <c:pt idx="3">
                  <c:v>0</c:v>
                </c:pt>
                <c:pt idx="4">
                  <c:v>0</c:v>
                </c:pt>
                <c:pt idx="5">
                  <c:v>0</c:v>
                </c:pt>
                <c:pt idx="6">
                  <c:v>0</c:v>
                </c:pt>
                <c:pt idx="7">
                  <c:v>0</c:v>
                </c:pt>
                <c:pt idx="8">
                  <c:v>0</c:v>
                </c:pt>
                <c:pt idx="9">
                  <c:v>0</c:v>
                </c:pt>
              </c:numCache>
            </c:numRef>
          </c:val>
        </c:ser>
        <c:shape val="box"/>
        <c:axId val="107858176"/>
        <c:axId val="108081536"/>
        <c:axId val="0"/>
      </c:bar3DChart>
      <c:catAx>
        <c:axId val="107858176"/>
        <c:scaling>
          <c:orientation val="minMax"/>
        </c:scaling>
        <c:axPos val="b"/>
        <c:title>
          <c:tx>
            <c:rich>
              <a:bodyPr/>
              <a:lstStyle/>
              <a:p>
                <a:pPr>
                  <a:defRPr/>
                </a:pPr>
                <a:r>
                  <a:rPr lang="en-US"/>
                  <a:t>SORULAR</a:t>
                </a:r>
              </a:p>
            </c:rich>
          </c:tx>
          <c:layout>
            <c:manualLayout>
              <c:xMode val="edge"/>
              <c:yMode val="edge"/>
              <c:x val="3.4188034188034191E-2"/>
              <c:y val="0.93040639150875359"/>
            </c:manualLayout>
          </c:layout>
          <c:spPr>
            <a:noFill/>
            <a:ln w="25400">
              <a:noFill/>
            </a:ln>
          </c:spPr>
        </c:title>
        <c:numFmt formatCode="General" sourceLinked="1"/>
        <c:tickLblPos val="nextTo"/>
        <c:spPr>
          <a:ln w="3175">
            <a:solidFill>
              <a:srgbClr val="000000"/>
            </a:solidFill>
            <a:prstDash val="solid"/>
          </a:ln>
        </c:spPr>
        <c:txPr>
          <a:bodyPr rot="0" vert="horz"/>
          <a:lstStyle/>
          <a:p>
            <a:pPr>
              <a:defRPr/>
            </a:pPr>
            <a:endParaRPr lang="tr-TR"/>
          </a:p>
        </c:txPr>
        <c:crossAx val="108081536"/>
        <c:crosses val="autoZero"/>
        <c:auto val="1"/>
        <c:lblAlgn val="ctr"/>
        <c:lblOffset val="100"/>
        <c:tickLblSkip val="1"/>
        <c:tickMarkSkip val="1"/>
      </c:catAx>
      <c:valAx>
        <c:axId val="108081536"/>
        <c:scaling>
          <c:orientation val="minMax"/>
        </c:scaling>
        <c:axPos val="l"/>
        <c:majorGridlines>
          <c:spPr>
            <a:ln w="3175">
              <a:solidFill>
                <a:srgbClr val="000000"/>
              </a:solidFill>
              <a:prstDash val="solid"/>
            </a:ln>
          </c:spPr>
        </c:majorGridlines>
        <c:title>
          <c:tx>
            <c:rich>
              <a:bodyPr/>
              <a:lstStyle/>
              <a:p>
                <a:pPr>
                  <a:defRPr/>
                </a:pPr>
                <a:r>
                  <a:rPr lang="en-US"/>
                  <a:t>PUAN ORTALAMALARI</a:t>
                </a:r>
              </a:p>
            </c:rich>
          </c:tx>
          <c:layout>
            <c:manualLayout>
              <c:xMode val="edge"/>
              <c:yMode val="edge"/>
              <c:x val="1.0683760683760778E-2"/>
              <c:y val="0.4688660071337256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tr-TR"/>
          </a:p>
        </c:txPr>
        <c:crossAx val="107858176"/>
        <c:crosses val="autoZero"/>
        <c:crossBetween val="between"/>
      </c:valAx>
    </c:plotArea>
    <c:plotVisOnly val="1"/>
    <c:dispBlanksAs val="gap"/>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Tur"/>
          <a:ea typeface="Arial Tur"/>
          <a:cs typeface="Arial Tur"/>
        </a:defRPr>
      </a:pPr>
      <a:endParaRPr lang="tr-TR"/>
    </a:p>
  </c:txPr>
  <c:printSettings>
    <c:headerFooter alignWithMargins="0"/>
    <c:pageMargins b="1" l="0.75000000000000366" r="0.75000000000000366" t="1" header="0.5" footer="0.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lang val="tr-TR"/>
  <c:style val="40"/>
  <c:chart>
    <c:view3D>
      <c:rotX val="30"/>
      <c:perspective val="30"/>
    </c:view3D>
    <c:plotArea>
      <c:layout>
        <c:manualLayout>
          <c:layoutTarget val="inner"/>
          <c:xMode val="edge"/>
          <c:yMode val="edge"/>
          <c:x val="0.17083368089534795"/>
          <c:y val="0.1135535197513155"/>
          <c:w val="0.68125138600949364"/>
          <c:h val="0.74725542029898473"/>
        </c:manualLayout>
      </c:layout>
      <c:pie3DChart>
        <c:varyColors val="1"/>
        <c:ser>
          <c:idx val="0"/>
          <c:order val="0"/>
          <c:dLbls>
            <c:numFmt formatCode="0%" sourceLinked="0"/>
            <c:dLblPos val="outEnd"/>
            <c:showLegendKey val="1"/>
            <c:showPercent val="1"/>
          </c:dLbls>
          <c:val>
            <c:numRef>
              <c:f>'Sınav Analizi'!$N$6:$N$7</c:f>
              <c:numCache>
                <c:formatCode>General</c:formatCode>
                <c:ptCount val="2"/>
                <c:pt idx="0">
                  <c:v>0</c:v>
                </c:pt>
                <c:pt idx="1">
                  <c:v>0</c:v>
                </c:pt>
              </c:numCache>
            </c:numRef>
          </c:val>
        </c:ser>
      </c:pie3DChart>
    </c:plotArea>
    <c:legend>
      <c:legendPos val="r"/>
      <c:layout>
        <c:manualLayout>
          <c:xMode val="edge"/>
          <c:yMode val="edge"/>
          <c:x val="0.79166819772528441"/>
          <c:y val="0.81318988972532258"/>
          <c:w val="5.6250218722659645E-2"/>
          <c:h val="0.16849893763279769"/>
        </c:manualLayout>
      </c:layout>
      <c:txPr>
        <a:bodyPr/>
        <a:lstStyle/>
        <a:p>
          <a:pPr rtl="0">
            <a:defRPr/>
          </a:pPr>
          <a:endParaRPr lang="tr-TR"/>
        </a:p>
      </c:txPr>
    </c:legend>
    <c:plotVisOnly val="1"/>
    <c:dispBlanksAs val="zero"/>
  </c:chart>
  <c:printSettings>
    <c:headerFooter/>
    <c:pageMargins b="0.75000000000000366" l="0.70000000000000062" r="0.70000000000000062" t="0.75000000000000366" header="0.30000000000000032" footer="0.30000000000000032"/>
    <c:pageSetup paperSize="9" orientation="landscape" horizontalDpi="1200" verticalDpi="12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54</xdr:row>
      <xdr:rowOff>0</xdr:rowOff>
    </xdr:from>
    <xdr:to>
      <xdr:col>6</xdr:col>
      <xdr:colOff>571500</xdr:colOff>
      <xdr:row>65</xdr:row>
      <xdr:rowOff>190500</xdr:rowOff>
    </xdr:to>
    <xdr:graphicFrame macro="">
      <xdr:nvGraphicFramePr>
        <xdr:cNvPr id="1295" name="Grafik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9525</xdr:colOff>
      <xdr:row>54</xdr:row>
      <xdr:rowOff>0</xdr:rowOff>
    </xdr:from>
    <xdr:to>
      <xdr:col>15</xdr:col>
      <xdr:colOff>0</xdr:colOff>
      <xdr:row>66</xdr:row>
      <xdr:rowOff>0</xdr:rowOff>
    </xdr:to>
    <xdr:graphicFrame macro="">
      <xdr:nvGraphicFramePr>
        <xdr:cNvPr id="1296" name="Grafik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0.85252</cdr:x>
      <cdr:y>0.81675</cdr:y>
    </cdr:from>
    <cdr:to>
      <cdr:x>0.95435</cdr:x>
      <cdr:y>0.89335</cdr:y>
    </cdr:to>
    <cdr:sp macro="" textlink="">
      <cdr:nvSpPr>
        <cdr:cNvPr id="60417" name="Text Box 1"/>
        <cdr:cNvSpPr txBox="1">
          <a:spLocks xmlns:a="http://schemas.openxmlformats.org/drawingml/2006/main" noChangeArrowheads="1"/>
        </cdr:cNvSpPr>
      </cdr:nvSpPr>
      <cdr:spPr bwMode="auto">
        <a:xfrm xmlns:a="http://schemas.openxmlformats.org/drawingml/2006/main">
          <a:off x="3908997" y="2134775"/>
          <a:ext cx="466572" cy="19991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1">
            <a:defRPr sz="1000"/>
          </a:pPr>
          <a:r>
            <a:rPr lang="tr-TR" sz="1000" b="0" i="0" strike="noStrike">
              <a:solidFill>
                <a:srgbClr val="000000"/>
              </a:solidFill>
              <a:latin typeface="Calibri"/>
              <a:cs typeface="Calibri"/>
            </a:rPr>
            <a:t>Başarılı</a:t>
          </a:r>
        </a:p>
      </cdr:txBody>
    </cdr:sp>
  </cdr:relSizeAnchor>
  <cdr:relSizeAnchor xmlns:cdr="http://schemas.openxmlformats.org/drawingml/2006/chartDrawing">
    <cdr:from>
      <cdr:x>0.85252</cdr:x>
      <cdr:y>0.90034</cdr:y>
    </cdr:from>
    <cdr:to>
      <cdr:x>0.96904</cdr:x>
      <cdr:y>0.97693</cdr:y>
    </cdr:to>
    <cdr:sp macro="" textlink="">
      <cdr:nvSpPr>
        <cdr:cNvPr id="60418" name="Text Box 2"/>
        <cdr:cNvSpPr txBox="1">
          <a:spLocks xmlns:a="http://schemas.openxmlformats.org/drawingml/2006/main" noChangeArrowheads="1"/>
        </cdr:cNvSpPr>
      </cdr:nvSpPr>
      <cdr:spPr bwMode="auto">
        <a:xfrm xmlns:a="http://schemas.openxmlformats.org/drawingml/2006/main">
          <a:off x="3908997" y="2352916"/>
          <a:ext cx="533866" cy="19991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1">
            <a:defRPr sz="1000"/>
          </a:pPr>
          <a:r>
            <a:rPr lang="tr-TR" sz="1000" b="0" i="0" strike="noStrike">
              <a:solidFill>
                <a:srgbClr val="000000"/>
              </a:solidFill>
              <a:latin typeface="Calibri"/>
              <a:cs typeface="Calibri"/>
            </a:rPr>
            <a:t>Başarısız</a:t>
          </a:r>
        </a:p>
      </cdr:txBody>
    </cdr:sp>
  </cdr:relSizeAnchor>
</c:userShape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pageSetUpPr fitToPage="1"/>
  </sheetPr>
  <dimension ref="A1:T78"/>
  <sheetViews>
    <sheetView tabSelected="1" zoomScaleSheetLayoutView="100" workbookViewId="0">
      <selection activeCell="B12" sqref="B12:M40"/>
    </sheetView>
  </sheetViews>
  <sheetFormatPr defaultRowHeight="12.75"/>
  <cols>
    <col min="1" max="1" width="4.7109375" style="10" customWidth="1"/>
    <col min="2" max="2" width="6.7109375" customWidth="1"/>
    <col min="3" max="3" width="20.7109375" customWidth="1"/>
    <col min="4" max="13" width="8.7109375" customWidth="1"/>
    <col min="14" max="14" width="7.7109375" customWidth="1"/>
    <col min="15" max="15" width="8.7109375" customWidth="1"/>
    <col min="16" max="19" width="4" customWidth="1"/>
    <col min="20" max="20" width="4.42578125" customWidth="1"/>
    <col min="21" max="21" width="4.28515625" customWidth="1"/>
  </cols>
  <sheetData>
    <row r="1" spans="1:15" ht="15" customHeight="1">
      <c r="A1" s="45" t="s">
        <v>20</v>
      </c>
      <c r="B1" s="45"/>
      <c r="C1" s="45"/>
      <c r="D1" s="45"/>
      <c r="E1" s="45"/>
      <c r="F1" s="45"/>
      <c r="G1" s="45"/>
      <c r="H1" s="45"/>
      <c r="I1" s="45"/>
      <c r="J1" s="45"/>
      <c r="K1" s="45"/>
      <c r="L1" s="45"/>
      <c r="M1" s="45"/>
      <c r="N1" s="45"/>
      <c r="O1" s="45"/>
    </row>
    <row r="2" spans="1:15" ht="15" customHeight="1">
      <c r="A2" s="45"/>
      <c r="B2" s="45"/>
      <c r="C2" s="45"/>
      <c r="D2" s="45"/>
      <c r="E2" s="45"/>
      <c r="F2" s="45"/>
      <c r="G2" s="45"/>
      <c r="H2" s="45"/>
      <c r="I2" s="45"/>
      <c r="J2" s="45"/>
      <c r="K2" s="45"/>
      <c r="L2" s="45"/>
      <c r="M2" s="45"/>
      <c r="N2" s="45"/>
      <c r="O2" s="45"/>
    </row>
    <row r="3" spans="1:15" ht="15" customHeight="1">
      <c r="A3" s="29"/>
      <c r="B3" s="57" t="s">
        <v>33</v>
      </c>
      <c r="C3" s="57"/>
      <c r="D3" s="58" t="s">
        <v>43</v>
      </c>
      <c r="E3" s="58"/>
      <c r="F3" s="58"/>
      <c r="G3" s="58"/>
      <c r="H3" s="58"/>
      <c r="I3" s="58"/>
      <c r="J3" s="58"/>
      <c r="K3" s="58"/>
      <c r="L3" s="58"/>
      <c r="M3" s="58"/>
      <c r="N3" s="58"/>
      <c r="O3" s="58"/>
    </row>
    <row r="4" spans="1:15" ht="15" customHeight="1">
      <c r="A4" s="30"/>
      <c r="B4" s="57" t="s">
        <v>34</v>
      </c>
      <c r="C4" s="57"/>
      <c r="D4" s="58" t="s">
        <v>35</v>
      </c>
      <c r="E4" s="58"/>
      <c r="F4" s="58"/>
      <c r="G4" s="58"/>
      <c r="H4" s="58"/>
      <c r="I4" s="58"/>
      <c r="J4" s="58"/>
      <c r="K4" s="58"/>
      <c r="L4" s="58"/>
      <c r="M4" s="58"/>
      <c r="N4" s="58"/>
      <c r="O4" s="58"/>
    </row>
    <row r="5" spans="1:15" ht="15" customHeight="1">
      <c r="A5" s="59"/>
      <c r="B5" s="59"/>
      <c r="C5" s="59"/>
      <c r="D5" s="59"/>
      <c r="E5" s="59"/>
      <c r="F5" s="59"/>
      <c r="G5" s="59"/>
      <c r="H5" s="59"/>
      <c r="I5" s="59"/>
      <c r="J5" s="59"/>
      <c r="K5" s="59"/>
      <c r="L5" s="59"/>
      <c r="M5" s="59"/>
      <c r="N5" s="59"/>
      <c r="O5" s="59"/>
    </row>
    <row r="6" spans="1:15" ht="15" customHeight="1">
      <c r="A6" s="54" t="s">
        <v>11</v>
      </c>
      <c r="B6" s="54"/>
      <c r="C6" s="33" t="s">
        <v>31</v>
      </c>
      <c r="D6" s="54" t="s">
        <v>14</v>
      </c>
      <c r="E6" s="54"/>
      <c r="F6" s="40">
        <v>1</v>
      </c>
      <c r="G6" s="42" t="s">
        <v>37</v>
      </c>
      <c r="H6" s="41" t="str">
        <f>IF(AND(B12="",C12=""),"",COUNTIF(O12:O51,"Geçmez"))</f>
        <v/>
      </c>
      <c r="I6" s="42" t="s">
        <v>40</v>
      </c>
      <c r="J6" s="41" t="str">
        <f>IF(AND(B12="",C12=""),"",COUNTIF(O12:O51,"İyi"))</f>
        <v/>
      </c>
      <c r="K6" s="54" t="s">
        <v>4</v>
      </c>
      <c r="L6" s="54"/>
      <c r="M6" s="54"/>
      <c r="N6" s="31" t="str">
        <f>IF(A12="","",COUNTIF(N12:N51,"&gt;=50"))</f>
        <v/>
      </c>
      <c r="O6" s="22" t="str">
        <f>IF(N6="","",N6/N8)</f>
        <v/>
      </c>
    </row>
    <row r="7" spans="1:15" ht="15" customHeight="1">
      <c r="A7" s="54" t="s">
        <v>12</v>
      </c>
      <c r="B7" s="54"/>
      <c r="C7" s="32">
        <v>11</v>
      </c>
      <c r="D7" s="54" t="s">
        <v>15</v>
      </c>
      <c r="E7" s="54"/>
      <c r="F7" s="40">
        <v>2</v>
      </c>
      <c r="G7" s="42" t="s">
        <v>38</v>
      </c>
      <c r="H7" s="41" t="str">
        <f>IF(AND(B12="",C12=""),"",COUNTIF(O12:O51,"Geçer"))</f>
        <v/>
      </c>
      <c r="I7" s="42" t="s">
        <v>41</v>
      </c>
      <c r="J7" s="41" t="str">
        <f>IF(AND(B12="",C12=""),"",COUNTIF(O12:O51,"Pekiyi"))</f>
        <v/>
      </c>
      <c r="K7" s="54" t="s">
        <v>5</v>
      </c>
      <c r="L7" s="54"/>
      <c r="M7" s="54"/>
      <c r="N7" s="31" t="str">
        <f>IF(A12="","",COUNTIF(N12:N51,"&lt;50"))</f>
        <v/>
      </c>
      <c r="O7" s="22" t="str">
        <f>IF(N7="","",N7/N8)</f>
        <v/>
      </c>
    </row>
    <row r="8" spans="1:15" ht="15" customHeight="1">
      <c r="A8" s="54" t="s">
        <v>13</v>
      </c>
      <c r="B8" s="54"/>
      <c r="C8" s="32" t="s">
        <v>32</v>
      </c>
      <c r="D8" s="54" t="s">
        <v>16</v>
      </c>
      <c r="E8" s="54"/>
      <c r="F8" s="7" t="str">
        <f>IF(A12="","",(COUNT(A12:A51)+1))</f>
        <v/>
      </c>
      <c r="G8" s="42" t="s">
        <v>39</v>
      </c>
      <c r="H8" s="41" t="str">
        <f>IF(AND(B12="",C12=""),"",COUNTIF(O12:O51,"Orta"))</f>
        <v/>
      </c>
      <c r="I8" s="42" t="s">
        <v>42</v>
      </c>
      <c r="J8" s="43" t="str">
        <f>IF(N6="","",N6/N8)</f>
        <v/>
      </c>
      <c r="K8" s="54" t="s">
        <v>7</v>
      </c>
      <c r="L8" s="54"/>
      <c r="M8" s="54"/>
      <c r="N8" s="55" t="str">
        <f>IF(N6="","",SUM(N6:N7))</f>
        <v/>
      </c>
      <c r="O8" s="56"/>
    </row>
    <row r="9" spans="1:15" ht="15" customHeight="1">
      <c r="A9" s="62"/>
      <c r="B9" s="63"/>
      <c r="C9" s="63"/>
      <c r="D9" s="63"/>
      <c r="E9" s="63"/>
      <c r="F9" s="63"/>
      <c r="G9" s="63"/>
      <c r="H9" s="63"/>
      <c r="I9" s="63"/>
      <c r="J9" s="63"/>
      <c r="K9" s="63"/>
      <c r="L9" s="63"/>
      <c r="M9" s="63"/>
      <c r="N9" s="63"/>
      <c r="O9" s="64"/>
    </row>
    <row r="10" spans="1:15" ht="84" customHeight="1">
      <c r="A10" s="51" t="s">
        <v>1</v>
      </c>
      <c r="B10" s="52"/>
      <c r="C10" s="53"/>
      <c r="D10" s="18" t="s">
        <v>45</v>
      </c>
      <c r="E10" s="19" t="s">
        <v>46</v>
      </c>
      <c r="F10" s="19" t="s">
        <v>47</v>
      </c>
      <c r="G10" s="19" t="s">
        <v>48</v>
      </c>
      <c r="H10" s="19" t="s">
        <v>49</v>
      </c>
      <c r="I10" s="19" t="s">
        <v>50</v>
      </c>
      <c r="J10" s="19" t="s">
        <v>51</v>
      </c>
      <c r="K10" s="19" t="s">
        <v>52</v>
      </c>
      <c r="L10" s="19" t="s">
        <v>53</v>
      </c>
      <c r="M10" s="19" t="s">
        <v>53</v>
      </c>
      <c r="N10" s="20" t="s">
        <v>17</v>
      </c>
      <c r="O10" s="47" t="s">
        <v>36</v>
      </c>
    </row>
    <row r="11" spans="1:15" ht="15" customHeight="1">
      <c r="A11" s="8" t="s">
        <v>8</v>
      </c>
      <c r="B11" s="8" t="s">
        <v>2</v>
      </c>
      <c r="C11" s="8" t="s">
        <v>3</v>
      </c>
      <c r="D11" s="11">
        <v>1</v>
      </c>
      <c r="E11" s="7">
        <v>2</v>
      </c>
      <c r="F11" s="7">
        <v>3</v>
      </c>
      <c r="G11" s="7">
        <v>4</v>
      </c>
      <c r="H11" s="7">
        <v>5</v>
      </c>
      <c r="I11" s="7">
        <v>6</v>
      </c>
      <c r="J11" s="7">
        <v>7</v>
      </c>
      <c r="K11" s="7">
        <v>8</v>
      </c>
      <c r="L11" s="7">
        <v>9</v>
      </c>
      <c r="M11" s="7">
        <v>10</v>
      </c>
      <c r="N11" s="7" t="s">
        <v>18</v>
      </c>
      <c r="O11" s="47"/>
    </row>
    <row r="12" spans="1:15" ht="15" customHeight="1">
      <c r="A12" s="9" t="str">
        <f>IF(OR(B12&lt;&gt;"",C12&lt;&gt;""),"1","")</f>
        <v/>
      </c>
      <c r="B12" s="13"/>
      <c r="C12" s="38"/>
      <c r="D12" s="14"/>
      <c r="E12" s="15"/>
      <c r="F12" s="15"/>
      <c r="G12" s="15"/>
      <c r="H12" s="15"/>
      <c r="I12" s="15"/>
      <c r="J12" s="15"/>
      <c r="K12" s="15"/>
      <c r="L12" s="15"/>
      <c r="M12" s="15"/>
      <c r="N12" s="7" t="str">
        <f>IF(A12="","",IF(AND(D12="",E12="",F12="",G12="",H12="",I12="",J12="",K12="",L12="",M12=""),"",SUM(D12:M12)))</f>
        <v/>
      </c>
      <c r="O12" s="37" t="str">
        <f>IF(N12="","",IF(N12&lt;50,"Geçmez",IF(N12&lt;60,"Geçer",IF(N12&lt;70,"Orta",IF(N12&lt;85,"İyi",IF(N12&lt;=100,"Pekiyi",IF(N12="","")))))))</f>
        <v/>
      </c>
    </row>
    <row r="13" spans="1:15" ht="15" customHeight="1">
      <c r="A13" s="9" t="str">
        <f>IF(OR(B13&lt;&gt;"",C13&lt;&gt;""),A12+1,"")</f>
        <v/>
      </c>
      <c r="B13" s="16"/>
      <c r="C13" s="38"/>
      <c r="D13" s="14"/>
      <c r="E13" s="15"/>
      <c r="F13" s="15"/>
      <c r="G13" s="15"/>
      <c r="H13" s="15"/>
      <c r="I13" s="15"/>
      <c r="J13" s="15"/>
      <c r="K13" s="15"/>
      <c r="L13" s="15"/>
      <c r="M13" s="15"/>
      <c r="N13" s="7" t="str">
        <f t="shared" ref="N13:N51" si="0">IF(A13="","",IF(AND(D13="",E13="",F13="",G13="",H13="",I13="",J13="",K13="",L13="",M13=""),"",SUM(D13:M13)))</f>
        <v/>
      </c>
      <c r="O13" s="37" t="str">
        <f t="shared" ref="O13:O51" si="1">IF(N13="","",IF(N13&lt;50,"Geçmez",IF(N13&lt;60,"Geçer",IF(N13&lt;70,"Orta",IF(N13&lt;85,"İyi",IF(N13&lt;=100,"Pekiyi",IF(N13="","")))))))</f>
        <v/>
      </c>
    </row>
    <row r="14" spans="1:15" ht="15" customHeight="1">
      <c r="A14" s="9" t="str">
        <f t="shared" ref="A14:A51" si="2">IF(OR(B14&lt;&gt;"",C14&lt;&gt;""),A13+1,"")</f>
        <v/>
      </c>
      <c r="B14" s="16"/>
      <c r="C14" s="38"/>
      <c r="D14" s="14"/>
      <c r="E14" s="15"/>
      <c r="F14" s="15"/>
      <c r="G14" s="15"/>
      <c r="H14" s="15"/>
      <c r="I14" s="15"/>
      <c r="J14" s="15"/>
      <c r="K14" s="15"/>
      <c r="L14" s="15"/>
      <c r="M14" s="15"/>
      <c r="N14" s="7" t="str">
        <f t="shared" si="0"/>
        <v/>
      </c>
      <c r="O14" s="37" t="str">
        <f t="shared" si="1"/>
        <v/>
      </c>
    </row>
    <row r="15" spans="1:15" ht="15" customHeight="1">
      <c r="A15" s="9" t="str">
        <f t="shared" si="2"/>
        <v/>
      </c>
      <c r="B15" s="16"/>
      <c r="C15" s="38"/>
      <c r="D15" s="14"/>
      <c r="E15" s="15"/>
      <c r="F15" s="15"/>
      <c r="G15" s="15"/>
      <c r="H15" s="15"/>
      <c r="I15" s="15"/>
      <c r="J15" s="15"/>
      <c r="K15" s="15"/>
      <c r="L15" s="15"/>
      <c r="M15" s="15"/>
      <c r="N15" s="7" t="str">
        <f t="shared" si="0"/>
        <v/>
      </c>
      <c r="O15" s="37" t="str">
        <f t="shared" si="1"/>
        <v/>
      </c>
    </row>
    <row r="16" spans="1:15" ht="15" customHeight="1">
      <c r="A16" s="9" t="str">
        <f t="shared" si="2"/>
        <v/>
      </c>
      <c r="B16" s="16"/>
      <c r="C16" s="38"/>
      <c r="D16" s="14"/>
      <c r="E16" s="15"/>
      <c r="F16" s="15"/>
      <c r="G16" s="15"/>
      <c r="H16" s="15"/>
      <c r="I16" s="15"/>
      <c r="J16" s="15"/>
      <c r="K16" s="15"/>
      <c r="L16" s="15"/>
      <c r="M16" s="15"/>
      <c r="N16" s="7" t="str">
        <f t="shared" si="0"/>
        <v/>
      </c>
      <c r="O16" s="37" t="str">
        <f t="shared" si="1"/>
        <v/>
      </c>
    </row>
    <row r="17" spans="1:15" ht="15" customHeight="1">
      <c r="A17" s="9" t="str">
        <f t="shared" si="2"/>
        <v/>
      </c>
      <c r="B17" s="16"/>
      <c r="C17" s="38"/>
      <c r="D17" s="14"/>
      <c r="E17" s="15"/>
      <c r="F17" s="15"/>
      <c r="G17" s="15"/>
      <c r="H17" s="15"/>
      <c r="I17" s="15"/>
      <c r="J17" s="15"/>
      <c r="K17" s="15"/>
      <c r="L17" s="15"/>
      <c r="M17" s="15"/>
      <c r="N17" s="7" t="str">
        <f t="shared" si="0"/>
        <v/>
      </c>
      <c r="O17" s="37" t="str">
        <f t="shared" si="1"/>
        <v/>
      </c>
    </row>
    <row r="18" spans="1:15" ht="15" customHeight="1">
      <c r="A18" s="9" t="str">
        <f t="shared" si="2"/>
        <v/>
      </c>
      <c r="B18" s="16"/>
      <c r="C18" s="38"/>
      <c r="D18" s="14"/>
      <c r="E18" s="15"/>
      <c r="F18" s="15"/>
      <c r="G18" s="15"/>
      <c r="H18" s="15"/>
      <c r="I18" s="15"/>
      <c r="J18" s="15"/>
      <c r="K18" s="15"/>
      <c r="L18" s="15"/>
      <c r="M18" s="15"/>
      <c r="N18" s="7" t="str">
        <f t="shared" si="0"/>
        <v/>
      </c>
      <c r="O18" s="37" t="str">
        <f t="shared" si="1"/>
        <v/>
      </c>
    </row>
    <row r="19" spans="1:15" ht="15" customHeight="1">
      <c r="A19" s="9" t="str">
        <f t="shared" si="2"/>
        <v/>
      </c>
      <c r="B19" s="16"/>
      <c r="C19" s="38"/>
      <c r="D19" s="14"/>
      <c r="E19" s="15"/>
      <c r="F19" s="15"/>
      <c r="G19" s="15"/>
      <c r="H19" s="15"/>
      <c r="I19" s="15"/>
      <c r="J19" s="15"/>
      <c r="K19" s="15"/>
      <c r="L19" s="15"/>
      <c r="M19" s="15"/>
      <c r="N19" s="7" t="str">
        <f t="shared" si="0"/>
        <v/>
      </c>
      <c r="O19" s="37" t="str">
        <f t="shared" si="1"/>
        <v/>
      </c>
    </row>
    <row r="20" spans="1:15" ht="15" customHeight="1">
      <c r="A20" s="9" t="str">
        <f t="shared" si="2"/>
        <v/>
      </c>
      <c r="B20" s="16"/>
      <c r="C20" s="38"/>
      <c r="D20" s="14"/>
      <c r="E20" s="15"/>
      <c r="F20" s="15"/>
      <c r="G20" s="15"/>
      <c r="H20" s="15"/>
      <c r="I20" s="15"/>
      <c r="J20" s="15"/>
      <c r="K20" s="15"/>
      <c r="L20" s="15"/>
      <c r="M20" s="15"/>
      <c r="N20" s="7" t="str">
        <f t="shared" si="0"/>
        <v/>
      </c>
      <c r="O20" s="37" t="str">
        <f t="shared" si="1"/>
        <v/>
      </c>
    </row>
    <row r="21" spans="1:15" ht="15" customHeight="1">
      <c r="A21" s="9" t="str">
        <f t="shared" si="2"/>
        <v/>
      </c>
      <c r="B21" s="16"/>
      <c r="C21" s="38"/>
      <c r="D21" s="14"/>
      <c r="E21" s="15"/>
      <c r="F21" s="15"/>
      <c r="G21" s="15"/>
      <c r="H21" s="15"/>
      <c r="I21" s="15"/>
      <c r="J21" s="15"/>
      <c r="K21" s="15"/>
      <c r="L21" s="15"/>
      <c r="M21" s="15"/>
      <c r="N21" s="7" t="str">
        <f t="shared" si="0"/>
        <v/>
      </c>
      <c r="O21" s="37" t="str">
        <f t="shared" si="1"/>
        <v/>
      </c>
    </row>
    <row r="22" spans="1:15" ht="15" customHeight="1">
      <c r="A22" s="9" t="str">
        <f t="shared" si="2"/>
        <v/>
      </c>
      <c r="B22" s="16"/>
      <c r="C22" s="38"/>
      <c r="D22" s="14"/>
      <c r="E22" s="15"/>
      <c r="F22" s="15"/>
      <c r="G22" s="15"/>
      <c r="H22" s="15"/>
      <c r="I22" s="15"/>
      <c r="J22" s="15"/>
      <c r="K22" s="15"/>
      <c r="L22" s="15"/>
      <c r="M22" s="15"/>
      <c r="N22" s="7" t="str">
        <f t="shared" si="0"/>
        <v/>
      </c>
      <c r="O22" s="37" t="str">
        <f t="shared" si="1"/>
        <v/>
      </c>
    </row>
    <row r="23" spans="1:15" ht="15" customHeight="1">
      <c r="A23" s="9" t="str">
        <f t="shared" si="2"/>
        <v/>
      </c>
      <c r="B23" s="16"/>
      <c r="C23" s="38"/>
      <c r="D23" s="14"/>
      <c r="E23" s="15"/>
      <c r="F23" s="15"/>
      <c r="G23" s="15"/>
      <c r="H23" s="15"/>
      <c r="I23" s="15"/>
      <c r="J23" s="15"/>
      <c r="K23" s="15"/>
      <c r="L23" s="15"/>
      <c r="M23" s="15"/>
      <c r="N23" s="7" t="str">
        <f t="shared" si="0"/>
        <v/>
      </c>
      <c r="O23" s="37" t="str">
        <f t="shared" si="1"/>
        <v/>
      </c>
    </row>
    <row r="24" spans="1:15" ht="15" customHeight="1">
      <c r="A24" s="9" t="str">
        <f t="shared" si="2"/>
        <v/>
      </c>
      <c r="B24" s="16"/>
      <c r="C24" s="38"/>
      <c r="D24" s="14"/>
      <c r="E24" s="15"/>
      <c r="F24" s="15"/>
      <c r="G24" s="15"/>
      <c r="H24" s="15"/>
      <c r="I24" s="15"/>
      <c r="J24" s="15"/>
      <c r="K24" s="15"/>
      <c r="L24" s="15"/>
      <c r="M24" s="15"/>
      <c r="N24" s="7" t="str">
        <f t="shared" si="0"/>
        <v/>
      </c>
      <c r="O24" s="37" t="str">
        <f t="shared" si="1"/>
        <v/>
      </c>
    </row>
    <row r="25" spans="1:15" ht="15" customHeight="1">
      <c r="A25" s="9" t="str">
        <f t="shared" si="2"/>
        <v/>
      </c>
      <c r="B25" s="16"/>
      <c r="C25" s="38"/>
      <c r="D25" s="14"/>
      <c r="E25" s="15"/>
      <c r="F25" s="15"/>
      <c r="G25" s="15"/>
      <c r="H25" s="15"/>
      <c r="I25" s="15"/>
      <c r="J25" s="15"/>
      <c r="K25" s="15"/>
      <c r="L25" s="15"/>
      <c r="M25" s="15"/>
      <c r="N25" s="7" t="str">
        <f t="shared" si="0"/>
        <v/>
      </c>
      <c r="O25" s="37" t="str">
        <f t="shared" si="1"/>
        <v/>
      </c>
    </row>
    <row r="26" spans="1:15" ht="15" customHeight="1">
      <c r="A26" s="9" t="str">
        <f t="shared" si="2"/>
        <v/>
      </c>
      <c r="B26" s="16"/>
      <c r="C26" s="38"/>
      <c r="D26" s="14"/>
      <c r="E26" s="15"/>
      <c r="F26" s="15"/>
      <c r="G26" s="15"/>
      <c r="H26" s="15"/>
      <c r="I26" s="15"/>
      <c r="J26" s="15"/>
      <c r="K26" s="15"/>
      <c r="L26" s="15"/>
      <c r="M26" s="15"/>
      <c r="N26" s="7" t="str">
        <f t="shared" si="0"/>
        <v/>
      </c>
      <c r="O26" s="37" t="str">
        <f t="shared" si="1"/>
        <v/>
      </c>
    </row>
    <row r="27" spans="1:15" ht="15" customHeight="1">
      <c r="A27" s="9" t="str">
        <f t="shared" si="2"/>
        <v/>
      </c>
      <c r="B27" s="16"/>
      <c r="C27" s="38"/>
      <c r="D27" s="14"/>
      <c r="E27" s="15"/>
      <c r="F27" s="15"/>
      <c r="G27" s="15"/>
      <c r="H27" s="15"/>
      <c r="I27" s="15"/>
      <c r="J27" s="15"/>
      <c r="K27" s="15"/>
      <c r="L27" s="15"/>
      <c r="M27" s="15"/>
      <c r="N27" s="7" t="str">
        <f t="shared" si="0"/>
        <v/>
      </c>
      <c r="O27" s="37" t="str">
        <f t="shared" si="1"/>
        <v/>
      </c>
    </row>
    <row r="28" spans="1:15" ht="15" customHeight="1">
      <c r="A28" s="9" t="str">
        <f t="shared" si="2"/>
        <v/>
      </c>
      <c r="B28" s="16"/>
      <c r="C28" s="39"/>
      <c r="D28" s="14"/>
      <c r="E28" s="15"/>
      <c r="F28" s="15"/>
      <c r="G28" s="15"/>
      <c r="H28" s="15"/>
      <c r="I28" s="15"/>
      <c r="J28" s="15"/>
      <c r="K28" s="15"/>
      <c r="L28" s="15"/>
      <c r="M28" s="15"/>
      <c r="N28" s="7" t="str">
        <f t="shared" si="0"/>
        <v/>
      </c>
      <c r="O28" s="37" t="str">
        <f t="shared" si="1"/>
        <v/>
      </c>
    </row>
    <row r="29" spans="1:15" ht="15" customHeight="1">
      <c r="A29" s="9" t="str">
        <f t="shared" si="2"/>
        <v/>
      </c>
      <c r="B29" s="16"/>
      <c r="C29" s="38"/>
      <c r="D29" s="14"/>
      <c r="E29" s="15"/>
      <c r="F29" s="15"/>
      <c r="G29" s="15"/>
      <c r="H29" s="15"/>
      <c r="I29" s="15"/>
      <c r="J29" s="15"/>
      <c r="K29" s="15"/>
      <c r="L29" s="15"/>
      <c r="M29" s="15"/>
      <c r="N29" s="7" t="str">
        <f t="shared" si="0"/>
        <v/>
      </c>
      <c r="O29" s="37" t="str">
        <f t="shared" si="1"/>
        <v/>
      </c>
    </row>
    <row r="30" spans="1:15" ht="15" customHeight="1">
      <c r="A30" s="9" t="str">
        <f t="shared" si="2"/>
        <v/>
      </c>
      <c r="B30" s="16"/>
      <c r="C30" s="38"/>
      <c r="D30" s="14"/>
      <c r="E30" s="15"/>
      <c r="F30" s="15"/>
      <c r="G30" s="15"/>
      <c r="H30" s="15"/>
      <c r="I30" s="15"/>
      <c r="J30" s="15"/>
      <c r="K30" s="15"/>
      <c r="L30" s="15"/>
      <c r="M30" s="15"/>
      <c r="N30" s="7" t="str">
        <f t="shared" si="0"/>
        <v/>
      </c>
      <c r="O30" s="37" t="str">
        <f t="shared" si="1"/>
        <v/>
      </c>
    </row>
    <row r="31" spans="1:15" ht="15" customHeight="1">
      <c r="A31" s="9" t="str">
        <f t="shared" si="2"/>
        <v/>
      </c>
      <c r="B31" s="16"/>
      <c r="C31" s="38"/>
      <c r="D31" s="14"/>
      <c r="E31" s="15"/>
      <c r="F31" s="15"/>
      <c r="G31" s="15"/>
      <c r="H31" s="15"/>
      <c r="I31" s="15"/>
      <c r="J31" s="15"/>
      <c r="K31" s="15"/>
      <c r="L31" s="15"/>
      <c r="M31" s="15"/>
      <c r="N31" s="7" t="str">
        <f t="shared" si="0"/>
        <v/>
      </c>
      <c r="O31" s="37" t="str">
        <f t="shared" si="1"/>
        <v/>
      </c>
    </row>
    <row r="32" spans="1:15" ht="15" customHeight="1">
      <c r="A32" s="9" t="str">
        <f t="shared" si="2"/>
        <v/>
      </c>
      <c r="B32" s="16"/>
      <c r="C32" s="38"/>
      <c r="D32" s="14"/>
      <c r="E32" s="15"/>
      <c r="F32" s="15"/>
      <c r="G32" s="15"/>
      <c r="H32" s="15"/>
      <c r="I32" s="15"/>
      <c r="J32" s="15"/>
      <c r="K32" s="15"/>
      <c r="L32" s="15"/>
      <c r="M32" s="15"/>
      <c r="N32" s="7" t="str">
        <f t="shared" si="0"/>
        <v/>
      </c>
      <c r="O32" s="37" t="str">
        <f t="shared" si="1"/>
        <v/>
      </c>
    </row>
    <row r="33" spans="1:15" ht="15" customHeight="1">
      <c r="A33" s="9" t="str">
        <f t="shared" si="2"/>
        <v/>
      </c>
      <c r="B33" s="16"/>
      <c r="C33" s="38"/>
      <c r="D33" s="14"/>
      <c r="E33" s="15"/>
      <c r="F33" s="15"/>
      <c r="G33" s="15"/>
      <c r="H33" s="15"/>
      <c r="I33" s="15"/>
      <c r="J33" s="15"/>
      <c r="K33" s="15"/>
      <c r="L33" s="15"/>
      <c r="M33" s="15"/>
      <c r="N33" s="7" t="str">
        <f t="shared" si="0"/>
        <v/>
      </c>
      <c r="O33" s="37" t="str">
        <f t="shared" si="1"/>
        <v/>
      </c>
    </row>
    <row r="34" spans="1:15" ht="15" customHeight="1">
      <c r="A34" s="9" t="str">
        <f t="shared" si="2"/>
        <v/>
      </c>
      <c r="B34" s="16"/>
      <c r="C34" s="38"/>
      <c r="D34" s="14"/>
      <c r="E34" s="15"/>
      <c r="F34" s="15"/>
      <c r="G34" s="15"/>
      <c r="H34" s="15"/>
      <c r="I34" s="15"/>
      <c r="J34" s="15"/>
      <c r="K34" s="15"/>
      <c r="L34" s="15"/>
      <c r="M34" s="15"/>
      <c r="N34" s="7" t="str">
        <f t="shared" si="0"/>
        <v/>
      </c>
      <c r="O34" s="37" t="str">
        <f t="shared" si="1"/>
        <v/>
      </c>
    </row>
    <row r="35" spans="1:15" ht="15" customHeight="1">
      <c r="A35" s="9" t="str">
        <f t="shared" si="2"/>
        <v/>
      </c>
      <c r="B35" s="16"/>
      <c r="C35" s="38"/>
      <c r="D35" s="14"/>
      <c r="E35" s="15"/>
      <c r="F35" s="15"/>
      <c r="G35" s="15"/>
      <c r="H35" s="15"/>
      <c r="I35" s="15"/>
      <c r="J35" s="15"/>
      <c r="K35" s="15"/>
      <c r="L35" s="15"/>
      <c r="M35" s="15"/>
      <c r="N35" s="7" t="str">
        <f t="shared" si="0"/>
        <v/>
      </c>
      <c r="O35" s="37" t="str">
        <f t="shared" si="1"/>
        <v/>
      </c>
    </row>
    <row r="36" spans="1:15" ht="15" customHeight="1">
      <c r="A36" s="9" t="str">
        <f t="shared" si="2"/>
        <v/>
      </c>
      <c r="B36" s="16"/>
      <c r="C36" s="38"/>
      <c r="D36" s="14"/>
      <c r="E36" s="15"/>
      <c r="F36" s="15"/>
      <c r="G36" s="15"/>
      <c r="H36" s="15"/>
      <c r="I36" s="15"/>
      <c r="J36" s="15"/>
      <c r="K36" s="15"/>
      <c r="L36" s="15"/>
      <c r="M36" s="15"/>
      <c r="N36" s="7" t="str">
        <f t="shared" si="0"/>
        <v/>
      </c>
      <c r="O36" s="37" t="str">
        <f t="shared" si="1"/>
        <v/>
      </c>
    </row>
    <row r="37" spans="1:15" ht="15" customHeight="1">
      <c r="A37" s="9" t="str">
        <f t="shared" si="2"/>
        <v/>
      </c>
      <c r="B37" s="16"/>
      <c r="C37" s="38"/>
      <c r="D37" s="14"/>
      <c r="E37" s="15"/>
      <c r="F37" s="15"/>
      <c r="G37" s="15"/>
      <c r="H37" s="15"/>
      <c r="I37" s="15"/>
      <c r="J37" s="15"/>
      <c r="K37" s="15"/>
      <c r="L37" s="15"/>
      <c r="M37" s="15"/>
      <c r="N37" s="7" t="str">
        <f t="shared" si="0"/>
        <v/>
      </c>
      <c r="O37" s="37" t="str">
        <f t="shared" si="1"/>
        <v/>
      </c>
    </row>
    <row r="38" spans="1:15" ht="15" customHeight="1">
      <c r="A38" s="9" t="str">
        <f t="shared" si="2"/>
        <v/>
      </c>
      <c r="B38" s="16"/>
      <c r="C38" s="38"/>
      <c r="D38" s="14"/>
      <c r="E38" s="15"/>
      <c r="F38" s="15"/>
      <c r="G38" s="15"/>
      <c r="H38" s="15"/>
      <c r="I38" s="15"/>
      <c r="J38" s="15"/>
      <c r="K38" s="15"/>
      <c r="L38" s="15"/>
      <c r="M38" s="15"/>
      <c r="N38" s="7" t="str">
        <f t="shared" si="0"/>
        <v/>
      </c>
      <c r="O38" s="37" t="str">
        <f t="shared" si="1"/>
        <v/>
      </c>
    </row>
    <row r="39" spans="1:15" ht="15" customHeight="1">
      <c r="A39" s="9" t="str">
        <f t="shared" si="2"/>
        <v/>
      </c>
      <c r="B39" s="16"/>
      <c r="C39" s="38"/>
      <c r="D39" s="14"/>
      <c r="E39" s="15"/>
      <c r="F39" s="15"/>
      <c r="G39" s="15"/>
      <c r="H39" s="15"/>
      <c r="I39" s="15"/>
      <c r="J39" s="15"/>
      <c r="K39" s="15"/>
      <c r="L39" s="15"/>
      <c r="M39" s="15"/>
      <c r="N39" s="7" t="str">
        <f t="shared" si="0"/>
        <v/>
      </c>
      <c r="O39" s="37" t="str">
        <f t="shared" si="1"/>
        <v/>
      </c>
    </row>
    <row r="40" spans="1:15" ht="15" customHeight="1">
      <c r="A40" s="9" t="str">
        <f t="shared" si="2"/>
        <v/>
      </c>
      <c r="B40" s="16"/>
      <c r="C40" s="38"/>
      <c r="D40" s="14"/>
      <c r="E40" s="15"/>
      <c r="F40" s="15"/>
      <c r="G40" s="15"/>
      <c r="H40" s="15"/>
      <c r="I40" s="15"/>
      <c r="J40" s="15"/>
      <c r="K40" s="15"/>
      <c r="L40" s="15"/>
      <c r="M40" s="15"/>
      <c r="N40" s="7" t="str">
        <f t="shared" si="0"/>
        <v/>
      </c>
      <c r="O40" s="37" t="str">
        <f t="shared" si="1"/>
        <v/>
      </c>
    </row>
    <row r="41" spans="1:15" ht="15" customHeight="1">
      <c r="A41" s="9" t="str">
        <f t="shared" si="2"/>
        <v/>
      </c>
      <c r="B41" s="16"/>
      <c r="C41" s="38"/>
      <c r="D41" s="14"/>
      <c r="E41" s="15"/>
      <c r="F41" s="15"/>
      <c r="G41" s="15"/>
      <c r="H41" s="15"/>
      <c r="I41" s="15"/>
      <c r="J41" s="15"/>
      <c r="K41" s="15"/>
      <c r="L41" s="15"/>
      <c r="M41" s="15"/>
      <c r="N41" s="7" t="str">
        <f t="shared" si="0"/>
        <v/>
      </c>
      <c r="O41" s="37" t="str">
        <f t="shared" si="1"/>
        <v/>
      </c>
    </row>
    <row r="42" spans="1:15" ht="15" customHeight="1">
      <c r="A42" s="9" t="str">
        <f t="shared" si="2"/>
        <v/>
      </c>
      <c r="B42" s="16"/>
      <c r="C42" s="38"/>
      <c r="D42" s="14"/>
      <c r="E42" s="15"/>
      <c r="F42" s="15"/>
      <c r="G42" s="15"/>
      <c r="H42" s="15"/>
      <c r="I42" s="15"/>
      <c r="J42" s="15"/>
      <c r="K42" s="15"/>
      <c r="L42" s="15"/>
      <c r="M42" s="15"/>
      <c r="N42" s="7" t="str">
        <f t="shared" si="0"/>
        <v/>
      </c>
      <c r="O42" s="37" t="str">
        <f t="shared" si="1"/>
        <v/>
      </c>
    </row>
    <row r="43" spans="1:15" ht="15" customHeight="1">
      <c r="A43" s="9" t="str">
        <f t="shared" si="2"/>
        <v/>
      </c>
      <c r="B43" s="16"/>
      <c r="C43" s="38"/>
      <c r="D43" s="14"/>
      <c r="E43" s="15"/>
      <c r="F43" s="15"/>
      <c r="G43" s="15"/>
      <c r="H43" s="15"/>
      <c r="I43" s="15"/>
      <c r="J43" s="15"/>
      <c r="K43" s="15"/>
      <c r="L43" s="15"/>
      <c r="M43" s="15"/>
      <c r="N43" s="7" t="str">
        <f t="shared" si="0"/>
        <v/>
      </c>
      <c r="O43" s="37" t="str">
        <f t="shared" si="1"/>
        <v/>
      </c>
    </row>
    <row r="44" spans="1:15" ht="15" customHeight="1">
      <c r="A44" s="9" t="str">
        <f t="shared" si="2"/>
        <v/>
      </c>
      <c r="B44" s="16"/>
      <c r="C44" s="38"/>
      <c r="D44" s="14"/>
      <c r="E44" s="15"/>
      <c r="F44" s="15"/>
      <c r="G44" s="15"/>
      <c r="H44" s="15"/>
      <c r="I44" s="15"/>
      <c r="J44" s="15"/>
      <c r="K44" s="15"/>
      <c r="L44" s="15"/>
      <c r="M44" s="15"/>
      <c r="N44" s="7" t="str">
        <f t="shared" si="0"/>
        <v/>
      </c>
      <c r="O44" s="37" t="str">
        <f t="shared" si="1"/>
        <v/>
      </c>
    </row>
    <row r="45" spans="1:15" ht="15" customHeight="1">
      <c r="A45" s="9" t="str">
        <f t="shared" si="2"/>
        <v/>
      </c>
      <c r="B45" s="16"/>
      <c r="C45" s="38"/>
      <c r="D45" s="14"/>
      <c r="E45" s="15"/>
      <c r="F45" s="15"/>
      <c r="G45" s="15"/>
      <c r="H45" s="15"/>
      <c r="I45" s="15"/>
      <c r="J45" s="15"/>
      <c r="K45" s="15"/>
      <c r="L45" s="15"/>
      <c r="M45" s="15"/>
      <c r="N45" s="7" t="str">
        <f t="shared" si="0"/>
        <v/>
      </c>
      <c r="O45" s="37" t="str">
        <f t="shared" si="1"/>
        <v/>
      </c>
    </row>
    <row r="46" spans="1:15" ht="15" customHeight="1">
      <c r="A46" s="9" t="str">
        <f t="shared" si="2"/>
        <v/>
      </c>
      <c r="B46" s="16"/>
      <c r="C46" s="17"/>
      <c r="D46" s="14"/>
      <c r="E46" s="15"/>
      <c r="F46" s="15"/>
      <c r="G46" s="15"/>
      <c r="H46" s="15"/>
      <c r="I46" s="15"/>
      <c r="J46" s="15"/>
      <c r="K46" s="15"/>
      <c r="L46" s="15"/>
      <c r="M46" s="15"/>
      <c r="N46" s="7" t="str">
        <f t="shared" si="0"/>
        <v/>
      </c>
      <c r="O46" s="37" t="str">
        <f t="shared" si="1"/>
        <v/>
      </c>
    </row>
    <row r="47" spans="1:15" ht="15" customHeight="1">
      <c r="A47" s="9" t="str">
        <f t="shared" si="2"/>
        <v/>
      </c>
      <c r="B47" s="16"/>
      <c r="C47" s="17"/>
      <c r="D47" s="14"/>
      <c r="E47" s="15"/>
      <c r="F47" s="15"/>
      <c r="G47" s="15"/>
      <c r="H47" s="15"/>
      <c r="I47" s="15"/>
      <c r="J47" s="15"/>
      <c r="K47" s="15"/>
      <c r="L47" s="15"/>
      <c r="M47" s="15"/>
      <c r="N47" s="7" t="str">
        <f t="shared" si="0"/>
        <v/>
      </c>
      <c r="O47" s="37" t="str">
        <f t="shared" si="1"/>
        <v/>
      </c>
    </row>
    <row r="48" spans="1:15" ht="15" customHeight="1">
      <c r="A48" s="9" t="str">
        <f t="shared" si="2"/>
        <v/>
      </c>
      <c r="B48" s="16"/>
      <c r="C48" s="17"/>
      <c r="D48" s="14"/>
      <c r="E48" s="15"/>
      <c r="F48" s="15"/>
      <c r="G48" s="15"/>
      <c r="H48" s="15"/>
      <c r="I48" s="15"/>
      <c r="J48" s="15"/>
      <c r="K48" s="15"/>
      <c r="L48" s="15"/>
      <c r="M48" s="15"/>
      <c r="N48" s="7" t="str">
        <f t="shared" si="0"/>
        <v/>
      </c>
      <c r="O48" s="37" t="str">
        <f t="shared" si="1"/>
        <v/>
      </c>
    </row>
    <row r="49" spans="1:20" ht="15" customHeight="1">
      <c r="A49" s="9" t="str">
        <f t="shared" si="2"/>
        <v/>
      </c>
      <c r="B49" s="16"/>
      <c r="C49" s="17"/>
      <c r="D49" s="14"/>
      <c r="E49" s="15"/>
      <c r="F49" s="15"/>
      <c r="G49" s="15"/>
      <c r="H49" s="15"/>
      <c r="I49" s="15"/>
      <c r="J49" s="15"/>
      <c r="K49" s="15"/>
      <c r="L49" s="15"/>
      <c r="M49" s="15"/>
      <c r="N49" s="7" t="str">
        <f t="shared" si="0"/>
        <v/>
      </c>
      <c r="O49" s="37" t="str">
        <f t="shared" si="1"/>
        <v/>
      </c>
    </row>
    <row r="50" spans="1:20" ht="15" customHeight="1">
      <c r="A50" s="9" t="str">
        <f t="shared" si="2"/>
        <v/>
      </c>
      <c r="B50" s="16"/>
      <c r="C50" s="17"/>
      <c r="D50" s="15"/>
      <c r="E50" s="15"/>
      <c r="F50" s="15"/>
      <c r="G50" s="15"/>
      <c r="H50" s="15"/>
      <c r="I50" s="15"/>
      <c r="J50" s="15"/>
      <c r="K50" s="15"/>
      <c r="L50" s="15"/>
      <c r="M50" s="15"/>
      <c r="N50" s="7" t="str">
        <f t="shared" si="0"/>
        <v/>
      </c>
      <c r="O50" s="37" t="str">
        <f t="shared" si="1"/>
        <v/>
      </c>
    </row>
    <row r="51" spans="1:20" ht="15" customHeight="1">
      <c r="A51" s="9" t="str">
        <f t="shared" si="2"/>
        <v/>
      </c>
      <c r="B51" s="16"/>
      <c r="C51" s="17"/>
      <c r="D51" s="14"/>
      <c r="E51" s="15"/>
      <c r="F51" s="15"/>
      <c r="G51" s="15"/>
      <c r="H51" s="15"/>
      <c r="I51" s="15"/>
      <c r="J51" s="15"/>
      <c r="K51" s="15"/>
      <c r="L51" s="15"/>
      <c r="M51" s="15"/>
      <c r="N51" s="7" t="str">
        <f t="shared" si="0"/>
        <v/>
      </c>
      <c r="O51" s="37" t="str">
        <f t="shared" si="1"/>
        <v/>
      </c>
    </row>
    <row r="52" spans="1:20" ht="15" customHeight="1">
      <c r="A52" s="48" t="s">
        <v>21</v>
      </c>
      <c r="B52" s="49"/>
      <c r="C52" s="50"/>
      <c r="D52" s="12" t="str">
        <f>IF(A12="","",AVERAGE(D12:D51))</f>
        <v/>
      </c>
      <c r="E52" s="12" t="str">
        <f>IF(A12="","",AVERAGE(E12:E51))</f>
        <v/>
      </c>
      <c r="F52" s="12" t="str">
        <f>IF(A12="","",AVERAGE(F12:F51))</f>
        <v/>
      </c>
      <c r="G52" s="12" t="str">
        <f>IF(A12="","",AVERAGE(G12:G51))</f>
        <v/>
      </c>
      <c r="H52" s="12" t="str">
        <f>IF(A12="","",AVERAGE(H12:H51))</f>
        <v/>
      </c>
      <c r="I52" s="12" t="str">
        <f>IF(A12="","",AVERAGE(I12:I51))</f>
        <v/>
      </c>
      <c r="J52" s="12" t="str">
        <f>IF(A12="","",AVERAGE(J12:J51))</f>
        <v/>
      </c>
      <c r="K52" s="12" t="str">
        <f>IF(A12="","",AVERAGE(K12:K51))</f>
        <v/>
      </c>
      <c r="L52" s="12" t="str">
        <f>IF(A12="","",AVERAGE(L12:L51))</f>
        <v/>
      </c>
      <c r="M52" s="12" t="str">
        <f>IF(A12="","",AVERAGE(M12:M51))</f>
        <v/>
      </c>
      <c r="N52" s="21" t="str">
        <f>IF(A12="","",AVERAGE(N12:N51))</f>
        <v/>
      </c>
      <c r="O52" s="5"/>
      <c r="R52" s="3"/>
      <c r="S52" s="2"/>
    </row>
    <row r="53" spans="1:20">
      <c r="B53" s="4"/>
      <c r="C53" s="4"/>
      <c r="D53" s="4"/>
      <c r="E53" s="4"/>
      <c r="F53" s="4"/>
      <c r="G53" s="6"/>
      <c r="H53" s="6"/>
      <c r="I53" s="6"/>
      <c r="J53" s="6"/>
      <c r="K53" s="6"/>
      <c r="L53" s="6"/>
      <c r="M53" s="6"/>
      <c r="N53" s="6"/>
      <c r="O53" s="6"/>
      <c r="P53" s="1"/>
      <c r="Q53" s="1"/>
      <c r="R53" s="1"/>
      <c r="S53" s="1"/>
      <c r="T53" s="1"/>
    </row>
    <row r="54" spans="1:20">
      <c r="A54" s="46" t="s">
        <v>22</v>
      </c>
      <c r="B54" s="46"/>
      <c r="C54" s="46"/>
      <c r="D54" s="46"/>
      <c r="E54" s="46"/>
      <c r="F54" s="46"/>
      <c r="G54" s="46"/>
      <c r="H54" s="46" t="s">
        <v>0</v>
      </c>
      <c r="I54" s="46"/>
      <c r="J54" s="46"/>
      <c r="K54" s="46"/>
      <c r="L54" s="46"/>
      <c r="M54" s="46"/>
      <c r="N54" s="46"/>
      <c r="O54" s="46"/>
      <c r="P54" s="1"/>
      <c r="Q54" s="1"/>
      <c r="R54" s="1"/>
      <c r="S54" s="1"/>
      <c r="T54" s="1"/>
    </row>
    <row r="55" spans="1:20">
      <c r="B55" s="6"/>
      <c r="C55" s="6"/>
      <c r="D55" s="6"/>
      <c r="E55" s="6"/>
      <c r="F55" s="6"/>
      <c r="G55" s="6"/>
      <c r="H55" s="6"/>
      <c r="I55" s="6"/>
      <c r="J55" s="6"/>
      <c r="K55" s="6"/>
      <c r="L55" s="6"/>
      <c r="M55" s="6"/>
      <c r="N55" s="6"/>
      <c r="O55" s="6"/>
    </row>
    <row r="56" spans="1:20">
      <c r="B56" s="6"/>
      <c r="C56" s="6"/>
      <c r="D56" s="6"/>
      <c r="E56" s="6"/>
      <c r="F56" s="6"/>
      <c r="G56" s="6"/>
      <c r="H56" s="6"/>
      <c r="I56" s="6"/>
      <c r="J56" s="6"/>
      <c r="K56" s="6"/>
      <c r="L56" s="6"/>
      <c r="M56" s="6"/>
      <c r="N56" s="6"/>
      <c r="O56" s="6"/>
    </row>
    <row r="57" spans="1:20">
      <c r="B57" s="6"/>
      <c r="C57" s="6"/>
      <c r="D57" s="6"/>
      <c r="E57" s="6"/>
      <c r="F57" s="6"/>
      <c r="G57" s="6"/>
      <c r="H57" s="6"/>
      <c r="I57" s="6"/>
      <c r="J57" s="6"/>
      <c r="K57" s="6"/>
      <c r="L57" s="6"/>
      <c r="M57" s="6"/>
      <c r="N57" s="6"/>
      <c r="O57" s="6"/>
    </row>
    <row r="58" spans="1:20">
      <c r="B58" s="6"/>
      <c r="C58" s="6"/>
      <c r="D58" s="6"/>
      <c r="E58" s="6"/>
      <c r="F58" s="6"/>
      <c r="G58" s="6"/>
      <c r="H58" s="6"/>
      <c r="I58" s="6"/>
      <c r="J58" s="6"/>
      <c r="K58" s="6"/>
      <c r="L58" s="6"/>
      <c r="M58" s="6"/>
      <c r="N58" s="6"/>
      <c r="O58" s="6"/>
    </row>
    <row r="59" spans="1:20">
      <c r="B59" s="6"/>
      <c r="C59" s="6"/>
      <c r="D59" s="6"/>
      <c r="E59" s="6"/>
      <c r="F59" s="6"/>
      <c r="G59" s="6"/>
      <c r="H59" s="6"/>
      <c r="I59" s="6"/>
      <c r="J59" s="6"/>
      <c r="K59" s="6"/>
      <c r="L59" s="6"/>
      <c r="M59" s="6"/>
      <c r="N59" s="6"/>
      <c r="O59" s="6"/>
    </row>
    <row r="60" spans="1:20">
      <c r="B60" s="6"/>
      <c r="C60" s="6"/>
      <c r="D60" s="6"/>
      <c r="E60" s="6"/>
      <c r="F60" s="6"/>
      <c r="G60" s="6"/>
      <c r="H60" s="6"/>
      <c r="I60" s="6"/>
      <c r="J60" s="6"/>
      <c r="K60" s="6"/>
      <c r="L60" s="6"/>
      <c r="M60" s="6"/>
      <c r="N60" s="6"/>
      <c r="O60" s="6"/>
    </row>
    <row r="61" spans="1:20">
      <c r="B61" s="6"/>
      <c r="C61" s="6"/>
      <c r="D61" s="6"/>
      <c r="E61" s="6"/>
      <c r="F61" s="6"/>
      <c r="G61" s="6"/>
      <c r="H61" s="6"/>
      <c r="I61" s="6"/>
      <c r="J61" s="6"/>
      <c r="K61" s="6"/>
      <c r="L61" s="6"/>
      <c r="M61" s="6"/>
      <c r="N61" s="6"/>
      <c r="O61" s="6"/>
    </row>
    <row r="62" spans="1:20">
      <c r="B62" s="6"/>
      <c r="C62" s="6"/>
      <c r="D62" s="6"/>
      <c r="E62" s="6"/>
      <c r="F62" s="6"/>
      <c r="G62" s="6"/>
      <c r="H62" s="6"/>
      <c r="I62" s="6"/>
      <c r="J62" s="6"/>
      <c r="K62" s="6"/>
      <c r="L62" s="6"/>
      <c r="M62" s="6"/>
      <c r="N62" s="6"/>
      <c r="O62" s="6"/>
    </row>
    <row r="63" spans="1:20">
      <c r="B63" s="6"/>
      <c r="C63" s="6"/>
      <c r="D63" s="6"/>
      <c r="E63" s="6"/>
      <c r="F63" s="6"/>
      <c r="G63" s="6"/>
      <c r="H63" s="6"/>
      <c r="I63" s="6"/>
      <c r="J63" s="6"/>
      <c r="K63" s="6"/>
      <c r="L63" s="6"/>
      <c r="M63" s="6"/>
      <c r="N63" s="6"/>
      <c r="O63" s="6"/>
    </row>
    <row r="64" spans="1:20">
      <c r="B64" s="6"/>
      <c r="C64" s="6"/>
      <c r="D64" s="6"/>
      <c r="E64" s="6"/>
      <c r="F64" s="6"/>
      <c r="G64" s="6"/>
      <c r="H64" s="6"/>
      <c r="I64" s="6"/>
      <c r="J64" s="6"/>
      <c r="K64" s="6"/>
      <c r="L64" s="6"/>
      <c r="M64" s="6"/>
      <c r="N64" s="6"/>
      <c r="O64" s="6"/>
    </row>
    <row r="65" spans="1:15" ht="62.25" customHeight="1">
      <c r="B65" s="6"/>
      <c r="C65" s="6"/>
      <c r="D65" s="6"/>
      <c r="E65" s="6"/>
      <c r="F65" s="6"/>
      <c r="G65" s="6"/>
      <c r="H65" s="6"/>
      <c r="I65" s="6"/>
      <c r="J65" s="6"/>
      <c r="K65" s="6"/>
      <c r="L65" s="6"/>
      <c r="M65" s="6"/>
      <c r="N65" s="6"/>
      <c r="O65" s="6"/>
    </row>
    <row r="66" spans="1:15" ht="15" customHeight="1">
      <c r="B66" s="6"/>
      <c r="C66" s="6"/>
      <c r="D66" s="6"/>
      <c r="E66" s="6"/>
      <c r="F66" s="6"/>
      <c r="G66" s="6"/>
      <c r="H66" s="6"/>
      <c r="I66" s="6"/>
      <c r="J66" s="6"/>
      <c r="K66" s="6"/>
      <c r="L66" s="6"/>
      <c r="M66" s="6"/>
      <c r="N66" s="6"/>
      <c r="O66" s="6"/>
    </row>
    <row r="67" spans="1:15" ht="15" customHeight="1">
      <c r="A67" s="61"/>
      <c r="B67" s="61"/>
      <c r="C67" s="61"/>
      <c r="D67" s="61"/>
      <c r="E67" s="61"/>
      <c r="F67" s="61"/>
      <c r="G67" s="61"/>
      <c r="H67" s="61"/>
      <c r="I67" s="61"/>
      <c r="J67" s="61"/>
      <c r="K67" s="61"/>
      <c r="L67" s="61"/>
      <c r="M67" s="61"/>
      <c r="N67" s="61"/>
      <c r="O67" s="61"/>
    </row>
    <row r="68" spans="1:15" ht="15" customHeight="1">
      <c r="A68" s="60" t="s">
        <v>19</v>
      </c>
      <c r="B68" s="60"/>
      <c r="C68" s="60"/>
      <c r="D68" s="60"/>
      <c r="E68" s="60"/>
      <c r="F68" s="60"/>
      <c r="G68" s="60"/>
      <c r="H68" s="60"/>
      <c r="I68" s="60"/>
      <c r="J68" s="60"/>
      <c r="K68" s="60"/>
      <c r="L68" s="60"/>
      <c r="M68" s="60"/>
      <c r="N68" s="60"/>
      <c r="O68" s="60"/>
    </row>
    <row r="69" spans="1:15" ht="15" customHeight="1">
      <c r="A69" s="34"/>
      <c r="B69" s="69" t="s">
        <v>23</v>
      </c>
      <c r="C69" s="69"/>
      <c r="D69" s="23">
        <f>IF(C7="","",C7)</f>
        <v>11</v>
      </c>
      <c r="E69" s="24" t="str">
        <f>IF(C8="","",C8)</f>
        <v>D</v>
      </c>
      <c r="F69" s="25" t="s">
        <v>25</v>
      </c>
      <c r="G69" s="70" t="str">
        <f>IF(C6="","",C6)</f>
        <v>Matematik</v>
      </c>
      <c r="H69" s="70"/>
      <c r="I69" s="25" t="s">
        <v>24</v>
      </c>
      <c r="J69" s="23">
        <f>IF(F6="","",F6)</f>
        <v>1</v>
      </c>
      <c r="K69" s="24" t="s">
        <v>30</v>
      </c>
      <c r="L69" s="23">
        <f>IF(F7="","",F7)</f>
        <v>2</v>
      </c>
      <c r="M69" s="71" t="s">
        <v>29</v>
      </c>
      <c r="N69" s="71"/>
      <c r="O69" s="25"/>
    </row>
    <row r="70" spans="1:15" ht="15" customHeight="1">
      <c r="A70" s="44"/>
      <c r="B70" s="26" t="str">
        <f>IF(N6="","",N6)</f>
        <v/>
      </c>
      <c r="C70" s="28" t="s">
        <v>26</v>
      </c>
      <c r="D70" s="61" t="s">
        <v>28</v>
      </c>
      <c r="E70" s="61"/>
      <c r="F70" s="27" t="str">
        <f>IF(O6="","",O6)</f>
        <v/>
      </c>
      <c r="G70" s="28" t="s">
        <v>27</v>
      </c>
      <c r="H70" s="61" t="str">
        <f>IF(O6="","",IF(N6/N8=1,"öğrencilerin tümü başarılı olmuştur.",IF(N6/N8=0.5,"öğrencilerin yarısı başarılı olmuştur.",IF(N6/N8&gt;0.5,"öğrencilerin çoğunluğu başarılı olmuştur.","öğrencilerin çoğunluğu başarısız olmuştur."))))</f>
        <v/>
      </c>
      <c r="I70" s="61"/>
      <c r="J70" s="61"/>
      <c r="K70" s="61"/>
      <c r="L70" s="61"/>
      <c r="M70" s="61"/>
      <c r="N70" s="61"/>
      <c r="O70" s="61"/>
    </row>
    <row r="71" spans="1:15" ht="15" customHeight="1">
      <c r="A71" s="44"/>
      <c r="B71" s="61" t="e">
        <f>IF(N4/N6=1,"","Yukarıdaki sütun grafiğine göre, öğrenciler kendilerine sorulan 10 sorudan" )</f>
        <v>#VALUE!</v>
      </c>
      <c r="C71" s="61"/>
      <c r="D71" s="61"/>
      <c r="E71" s="61"/>
      <c r="F71" s="61"/>
      <c r="G71" s="61"/>
      <c r="H71" s="36" t="e">
        <f>IF(N6/N8=1,"",IF(COUNTIF(D52:M52,"&lt;4")=0,"hiçbir",COUNTIF(D52:M52,"&lt;4")))</f>
        <v>#VALUE!</v>
      </c>
      <c r="I71" s="61" t="e">
        <f>IF(N4/N6=1,"",IF(H71="hiçbir","tanesinde puan ortalamasına göre 4 ün altında kalmamışlardır.","tanesinde zorlanmışlar ve puan ortalamasına göre 4 ün altında kalmışlardır."))</f>
        <v>#VALUE!</v>
      </c>
      <c r="J71" s="61"/>
      <c r="K71" s="61"/>
      <c r="L71" s="61"/>
      <c r="M71" s="61"/>
      <c r="N71" s="61"/>
      <c r="O71" s="61"/>
    </row>
    <row r="72" spans="1:15" ht="15" customHeight="1">
      <c r="A72" s="35"/>
      <c r="B72" s="67" t="e">
        <f>IF(N6/N8=1,"","Yapılan değerlendirmeye göre aşağıdaki tedbirlerin alınmasına karar verilmiştir.")</f>
        <v>#VALUE!</v>
      </c>
      <c r="C72" s="67"/>
      <c r="D72" s="67"/>
      <c r="E72" s="67"/>
      <c r="F72" s="67"/>
      <c r="G72" s="67"/>
      <c r="H72" s="67"/>
      <c r="I72" s="67"/>
      <c r="J72" s="67"/>
      <c r="K72" s="67"/>
      <c r="L72" s="67"/>
      <c r="M72" s="67"/>
      <c r="N72" s="67"/>
      <c r="O72" s="67"/>
    </row>
    <row r="73" spans="1:15" ht="15" customHeight="1">
      <c r="A73" s="35"/>
      <c r="B73" s="61" t="e">
        <f>IF(N6/N8=1,"","Sınavda başarısız olan öğrenciler için kazanım eksikliği görülen konular kısaca tekrar edilecek ve daha fazla örnek çözümü yapılacaktır.")</f>
        <v>#VALUE!</v>
      </c>
      <c r="C73" s="61"/>
      <c r="D73" s="61"/>
      <c r="E73" s="61"/>
      <c r="F73" s="61"/>
      <c r="G73" s="61"/>
      <c r="H73" s="61"/>
      <c r="I73" s="61"/>
      <c r="J73" s="61"/>
      <c r="K73" s="61"/>
      <c r="L73" s="61"/>
      <c r="M73" s="61"/>
      <c r="N73" s="61"/>
      <c r="O73" s="61"/>
    </row>
    <row r="74" spans="1:15" ht="15" customHeight="1">
      <c r="A74" s="35"/>
      <c r="B74" s="61" t="e">
        <f>IF(OR(N6/N8=1,H71="",H71="hiçbir"),"","Öğrencilerin çözmekte zorlandığı sorular ayrınıtlı olarak sınıfta çözülecektir.")</f>
        <v>#VALUE!</v>
      </c>
      <c r="C74" s="61"/>
      <c r="D74" s="61"/>
      <c r="E74" s="61"/>
      <c r="F74" s="61"/>
      <c r="G74" s="61"/>
      <c r="H74" s="61"/>
      <c r="I74" s="61"/>
      <c r="J74" s="61"/>
      <c r="K74" s="61"/>
      <c r="L74" s="61"/>
      <c r="M74" s="61"/>
      <c r="N74" s="61"/>
      <c r="O74" s="61"/>
    </row>
    <row r="75" spans="1:15" ht="15" customHeight="1">
      <c r="A75" s="35"/>
      <c r="B75" s="61" t="str">
        <f>IF(N6="","",IF(N6/N8&lt;0.5,"İşlenmiş olan konuların ayrıntılı olarak tekrarı yapılacaktır.",""))</f>
        <v/>
      </c>
      <c r="C75" s="61"/>
      <c r="D75" s="61"/>
      <c r="E75" s="61"/>
      <c r="F75" s="61"/>
      <c r="G75" s="61"/>
      <c r="H75" s="61"/>
      <c r="I75" s="61"/>
      <c r="J75" s="61"/>
      <c r="K75" s="61"/>
      <c r="L75" s="61"/>
      <c r="M75" s="61"/>
      <c r="N75" s="61"/>
      <c r="O75" s="61"/>
    </row>
    <row r="76" spans="1:15" ht="15" customHeight="1">
      <c r="A76" s="68"/>
      <c r="B76" s="68"/>
      <c r="C76" s="68"/>
      <c r="D76" s="68"/>
      <c r="E76" s="68"/>
      <c r="F76" s="68"/>
      <c r="G76" s="68"/>
      <c r="H76" s="68"/>
      <c r="I76" s="68"/>
      <c r="J76" s="68"/>
      <c r="K76" s="68"/>
      <c r="L76" s="68"/>
      <c r="M76" s="68"/>
      <c r="N76" s="68"/>
      <c r="O76" s="68"/>
    </row>
    <row r="77" spans="1:15" ht="15" customHeight="1">
      <c r="A77" s="66" t="s">
        <v>6</v>
      </c>
      <c r="B77" s="66"/>
      <c r="C77" s="66"/>
      <c r="D77" s="65"/>
      <c r="E77" s="65"/>
      <c r="F77" s="65"/>
      <c r="G77" s="65"/>
      <c r="H77" s="65"/>
      <c r="I77" s="65"/>
      <c r="J77" s="65"/>
      <c r="K77" s="66" t="s">
        <v>44</v>
      </c>
      <c r="L77" s="66"/>
      <c r="M77" s="66"/>
      <c r="N77" s="66"/>
      <c r="O77" s="66"/>
    </row>
    <row r="78" spans="1:15" ht="15" customHeight="1">
      <c r="A78" s="65" t="s">
        <v>9</v>
      </c>
      <c r="B78" s="65"/>
      <c r="C78" s="65"/>
      <c r="D78" s="65"/>
      <c r="E78" s="65"/>
      <c r="F78" s="65"/>
      <c r="G78" s="65"/>
      <c r="H78" s="65"/>
      <c r="I78" s="65"/>
      <c r="J78" s="65"/>
      <c r="K78" s="65" t="s">
        <v>10</v>
      </c>
      <c r="L78" s="65"/>
      <c r="M78" s="65"/>
      <c r="N78" s="65"/>
      <c r="O78" s="65"/>
    </row>
  </sheetData>
  <sheetProtection password="EB2B" sheet="1" objects="1" scenarios="1" formatCells="0" formatColumns="0" formatRows="0" insertColumns="0" insertRows="0" insertHyperlinks="0" deleteColumns="0" deleteRows="0" selectLockedCells="1" pivotTables="0"/>
  <mergeCells count="42">
    <mergeCell ref="B69:C69"/>
    <mergeCell ref="G69:H69"/>
    <mergeCell ref="M69:N69"/>
    <mergeCell ref="D70:E70"/>
    <mergeCell ref="H70:O70"/>
    <mergeCell ref="D7:E7"/>
    <mergeCell ref="A6:B6"/>
    <mergeCell ref="K6:M6"/>
    <mergeCell ref="K7:M7"/>
    <mergeCell ref="K78:O78"/>
    <mergeCell ref="A77:C77"/>
    <mergeCell ref="A78:C78"/>
    <mergeCell ref="B74:O74"/>
    <mergeCell ref="B71:G71"/>
    <mergeCell ref="I71:O71"/>
    <mergeCell ref="B73:O73"/>
    <mergeCell ref="B72:O72"/>
    <mergeCell ref="B75:O75"/>
    <mergeCell ref="K77:O77"/>
    <mergeCell ref="D77:J78"/>
    <mergeCell ref="A76:O76"/>
    <mergeCell ref="A68:O68"/>
    <mergeCell ref="A67:O67"/>
    <mergeCell ref="A8:B8"/>
    <mergeCell ref="A9:O9"/>
    <mergeCell ref="K8:M8"/>
    <mergeCell ref="A1:O1"/>
    <mergeCell ref="H54:O54"/>
    <mergeCell ref="O10:O11"/>
    <mergeCell ref="A54:G54"/>
    <mergeCell ref="A52:C52"/>
    <mergeCell ref="A10:C10"/>
    <mergeCell ref="A7:B7"/>
    <mergeCell ref="N8:O8"/>
    <mergeCell ref="D8:E8"/>
    <mergeCell ref="A2:O2"/>
    <mergeCell ref="B3:C3"/>
    <mergeCell ref="B4:C4"/>
    <mergeCell ref="D4:O4"/>
    <mergeCell ref="D3:O3"/>
    <mergeCell ref="A5:O5"/>
    <mergeCell ref="D6:E6"/>
  </mergeCells>
  <phoneticPr fontId="0" type="noConversion"/>
  <printOptions horizontalCentered="1"/>
  <pageMargins left="0.39370078740157483" right="0.19685039370078741" top="0.39370078740157483" bottom="0.19685039370078741" header="0" footer="0"/>
  <pageSetup paperSize="9" scale="63"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Sınav Analizi</vt:lpstr>
    </vt:vector>
  </TitlesOfParts>
  <Company>MEB</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Ortak Sınav Analiz Formu</dc:title>
  <dc:creator>Namık KARAYANIK</dc:creator>
  <cp:lastModifiedBy>pekiyi</cp:lastModifiedBy>
  <cp:lastPrinted>2016-05-16T17:18:49Z</cp:lastPrinted>
  <dcterms:created xsi:type="dcterms:W3CDTF">2010-05-12T05:05:43Z</dcterms:created>
  <dcterms:modified xsi:type="dcterms:W3CDTF">2016-05-23T20:41:44Z</dcterms:modified>
</cp:coreProperties>
</file>