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9420" windowHeight="5010" activeTab="3"/>
  </bookViews>
  <sheets>
    <sheet name="9A" sheetId="23" r:id="rId1"/>
    <sheet name="9B" sheetId="14" r:id="rId2"/>
    <sheet name="9C" sheetId="15" r:id="rId3"/>
    <sheet name="9D" sheetId="24" r:id="rId4"/>
  </sheets>
  <calcPr calcId="125725"/>
</workbook>
</file>

<file path=xl/calcChain.xml><?xml version="1.0" encoding="utf-8"?>
<calcChain xmlns="http://schemas.openxmlformats.org/spreadsheetml/2006/main">
  <c r="N42" i="24"/>
  <c r="O42"/>
  <c r="P42"/>
  <c r="Q42"/>
  <c r="R42"/>
  <c r="S42"/>
  <c r="T42"/>
  <c r="U42"/>
  <c r="V42"/>
  <c r="W42"/>
  <c r="X42"/>
  <c r="Y42"/>
  <c r="Z42"/>
  <c r="AA42"/>
  <c r="AB42"/>
  <c r="AC42"/>
  <c r="N42" i="15"/>
  <c r="O42"/>
  <c r="P42"/>
  <c r="Q42"/>
  <c r="R42"/>
  <c r="S42"/>
  <c r="T42"/>
  <c r="U42"/>
  <c r="V42"/>
  <c r="W42"/>
  <c r="X42"/>
  <c r="Y42"/>
  <c r="Z42"/>
  <c r="AA42"/>
  <c r="AB42"/>
  <c r="AC42"/>
  <c r="AD41" i="14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K54"/>
  <c r="K56" s="1"/>
  <c r="E42"/>
  <c r="AD42"/>
  <c r="I66" s="1"/>
  <c r="K64" s="1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AC45"/>
  <c r="F11"/>
  <c r="G11" s="1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F46"/>
  <c r="E45"/>
  <c r="E46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AD7"/>
  <c r="N42" i="23"/>
  <c r="O42"/>
  <c r="P42"/>
  <c r="Q42"/>
  <c r="R42"/>
  <c r="S42"/>
  <c r="T42"/>
  <c r="U42"/>
  <c r="V42"/>
  <c r="W42"/>
  <c r="X42"/>
  <c r="Y42"/>
  <c r="Z42"/>
  <c r="AA42"/>
  <c r="AB42"/>
  <c r="AC42"/>
  <c r="AD41" i="24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K57" s="1"/>
  <c r="E42"/>
  <c r="AD42" s="1"/>
  <c r="I69" s="1"/>
  <c r="K67" s="1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AC45"/>
  <c r="F11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E46"/>
  <c r="M42"/>
  <c r="L42"/>
  <c r="K42"/>
  <c r="J42"/>
  <c r="I42"/>
  <c r="H42"/>
  <c r="G42"/>
  <c r="F42"/>
  <c r="AD7"/>
  <c r="AD41" i="15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K57" s="1"/>
  <c r="K59"/>
  <c r="K61" s="1"/>
  <c r="E42"/>
  <c r="AD42" s="1"/>
  <c r="I69" s="1"/>
  <c r="K67" s="1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AC45"/>
  <c r="F11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E46"/>
  <c r="M42"/>
  <c r="L42"/>
  <c r="K42"/>
  <c r="J42"/>
  <c r="I42"/>
  <c r="H42"/>
  <c r="G42"/>
  <c r="F42"/>
  <c r="AD7"/>
  <c r="AD41" i="23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K54" s="1"/>
  <c r="E42"/>
  <c r="AD42" s="1"/>
  <c r="F42"/>
  <c r="G42"/>
  <c r="H42"/>
  <c r="I42"/>
  <c r="J42"/>
  <c r="K42"/>
  <c r="L42"/>
  <c r="M42"/>
  <c r="I66"/>
  <c r="K64" s="1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AC45"/>
  <c r="F11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E46"/>
  <c r="AD7"/>
  <c r="G11" l="1"/>
  <c r="F46"/>
  <c r="G11" i="24"/>
  <c r="F46"/>
  <c r="K59"/>
  <c r="K58" i="14"/>
  <c r="G11" i="15"/>
  <c r="F46"/>
  <c r="H11" i="14"/>
  <c r="G46"/>
  <c r="K56" i="23"/>
  <c r="K63" i="15"/>
  <c r="K58" i="23" l="1"/>
  <c r="I11" i="14"/>
  <c r="H46"/>
  <c r="G46" i="15"/>
  <c r="H11"/>
  <c r="K65"/>
  <c r="K60" i="14"/>
  <c r="K61" i="24"/>
  <c r="H11"/>
  <c r="G46"/>
  <c r="H11" i="23"/>
  <c r="G46"/>
  <c r="I11" l="1"/>
  <c r="H46"/>
  <c r="I11" i="24"/>
  <c r="H46"/>
  <c r="K63"/>
  <c r="J11" i="14"/>
  <c r="I46"/>
  <c r="K60" i="23"/>
  <c r="I11" i="15"/>
  <c r="H46"/>
  <c r="K69"/>
  <c r="M65" s="1"/>
  <c r="K62" i="14"/>
  <c r="K66" l="1"/>
  <c r="M62" s="1"/>
  <c r="J11" i="15"/>
  <c r="I46"/>
  <c r="K11" i="14"/>
  <c r="J46"/>
  <c r="J11" i="24"/>
  <c r="I46"/>
  <c r="J11" i="23"/>
  <c r="I46"/>
  <c r="AC49" i="15"/>
  <c r="AA49"/>
  <c r="Y49"/>
  <c r="W49"/>
  <c r="U49"/>
  <c r="S49"/>
  <c r="Q49"/>
  <c r="O49"/>
  <c r="M49"/>
  <c r="K49"/>
  <c r="I49"/>
  <c r="G49"/>
  <c r="E49"/>
  <c r="I47"/>
  <c r="G47"/>
  <c r="E47"/>
  <c r="AB49"/>
  <c r="X49"/>
  <c r="T49"/>
  <c r="P49"/>
  <c r="L49"/>
  <c r="H49"/>
  <c r="H47"/>
  <c r="F47"/>
  <c r="M59"/>
  <c r="Z49"/>
  <c r="V49"/>
  <c r="R49"/>
  <c r="N49"/>
  <c r="J49"/>
  <c r="F49"/>
  <c r="M57"/>
  <c r="M67"/>
  <c r="M61"/>
  <c r="M63"/>
  <c r="K62" i="23"/>
  <c r="K65" i="24"/>
  <c r="K11" i="23" l="1"/>
  <c r="J46"/>
  <c r="K11" i="24"/>
  <c r="J46"/>
  <c r="L11" i="14"/>
  <c r="K46"/>
  <c r="K11" i="15"/>
  <c r="J46"/>
  <c r="J47" s="1"/>
  <c r="K66" i="23"/>
  <c r="M62" s="1"/>
  <c r="K69" i="24"/>
  <c r="M65" s="1"/>
  <c r="M69" i="15"/>
  <c r="S73"/>
  <c r="AB49" i="14"/>
  <c r="Z49"/>
  <c r="X49"/>
  <c r="V49"/>
  <c r="T49"/>
  <c r="R49"/>
  <c r="P49"/>
  <c r="N49"/>
  <c r="L49"/>
  <c r="J49"/>
  <c r="H49"/>
  <c r="F49"/>
  <c r="M54"/>
  <c r="AC49"/>
  <c r="AA49"/>
  <c r="Y49"/>
  <c r="W49"/>
  <c r="U49"/>
  <c r="S49"/>
  <c r="Q49"/>
  <c r="O49"/>
  <c r="M49"/>
  <c r="K49"/>
  <c r="I49"/>
  <c r="G49"/>
  <c r="E49"/>
  <c r="K47"/>
  <c r="I47"/>
  <c r="G47"/>
  <c r="E47"/>
  <c r="J47"/>
  <c r="H47"/>
  <c r="F47"/>
  <c r="M64"/>
  <c r="M56"/>
  <c r="M58"/>
  <c r="M60"/>
  <c r="S70" l="1"/>
  <c r="M66"/>
  <c r="K46" i="15"/>
  <c r="K47" s="1"/>
  <c r="L11"/>
  <c r="M11" i="14"/>
  <c r="L46"/>
  <c r="L47" s="1"/>
  <c r="L11" i="24"/>
  <c r="K46"/>
  <c r="L11" i="23"/>
  <c r="K46"/>
  <c r="AC49" i="24"/>
  <c r="AA49"/>
  <c r="Y49"/>
  <c r="W49"/>
  <c r="U49"/>
  <c r="S49"/>
  <c r="Q49"/>
  <c r="O49"/>
  <c r="M49"/>
  <c r="K49"/>
  <c r="I49"/>
  <c r="G49"/>
  <c r="E49"/>
  <c r="K47"/>
  <c r="I47"/>
  <c r="G47"/>
  <c r="E47"/>
  <c r="AB49"/>
  <c r="Z49"/>
  <c r="X49"/>
  <c r="V49"/>
  <c r="T49"/>
  <c r="R49"/>
  <c r="P49"/>
  <c r="N49"/>
  <c r="J49"/>
  <c r="F49"/>
  <c r="L49"/>
  <c r="H49"/>
  <c r="J47"/>
  <c r="H47"/>
  <c r="F47"/>
  <c r="M57"/>
  <c r="M67"/>
  <c r="M59"/>
  <c r="M61"/>
  <c r="M63"/>
  <c r="AC49" i="23"/>
  <c r="AA49"/>
  <c r="Y49"/>
  <c r="W49"/>
  <c r="U49"/>
  <c r="S49"/>
  <c r="Q49"/>
  <c r="O49"/>
  <c r="M49"/>
  <c r="K49"/>
  <c r="I49"/>
  <c r="G49"/>
  <c r="E49"/>
  <c r="K47"/>
  <c r="I47"/>
  <c r="G47"/>
  <c r="E47"/>
  <c r="Z49"/>
  <c r="V49"/>
  <c r="R49"/>
  <c r="N49"/>
  <c r="J49"/>
  <c r="F49"/>
  <c r="H47"/>
  <c r="AB49"/>
  <c r="X49"/>
  <c r="T49"/>
  <c r="P49"/>
  <c r="L49"/>
  <c r="H49"/>
  <c r="J47"/>
  <c r="F47"/>
  <c r="M64"/>
  <c r="M54"/>
  <c r="M56"/>
  <c r="M58"/>
  <c r="M60"/>
  <c r="S70" l="1"/>
  <c r="M66"/>
  <c r="M69" i="24"/>
  <c r="S73"/>
  <c r="M11" i="23"/>
  <c r="L46"/>
  <c r="L47" s="1"/>
  <c r="M11" i="24"/>
  <c r="L46"/>
  <c r="L47" s="1"/>
  <c r="N11" i="14"/>
  <c r="M46"/>
  <c r="M47" s="1"/>
  <c r="M11" i="15"/>
  <c r="L46"/>
  <c r="L47" s="1"/>
  <c r="N11" l="1"/>
  <c r="M46"/>
  <c r="M47" s="1"/>
  <c r="O11" i="14"/>
  <c r="N46"/>
  <c r="N47" s="1"/>
  <c r="N11" i="24"/>
  <c r="M46"/>
  <c r="M47" s="1"/>
  <c r="N11" i="23"/>
  <c r="M46"/>
  <c r="M47" s="1"/>
  <c r="O11" l="1"/>
  <c r="N46"/>
  <c r="N47" s="1"/>
  <c r="O11" i="24"/>
  <c r="N46"/>
  <c r="N47" s="1"/>
  <c r="P11" i="14"/>
  <c r="O46"/>
  <c r="O47" s="1"/>
  <c r="O11" i="15"/>
  <c r="N46"/>
  <c r="N47" s="1"/>
  <c r="O46" l="1"/>
  <c r="O47" s="1"/>
  <c r="P11"/>
  <c r="Q11" i="14"/>
  <c r="P46"/>
  <c r="P47" s="1"/>
  <c r="P11" i="24"/>
  <c r="O46"/>
  <c r="O47" s="1"/>
  <c r="P11" i="23"/>
  <c r="O46"/>
  <c r="O47" s="1"/>
  <c r="Q11" l="1"/>
  <c r="P46"/>
  <c r="P47" s="1"/>
  <c r="Q11" i="24"/>
  <c r="P46"/>
  <c r="P47" s="1"/>
  <c r="R11" i="14"/>
  <c r="Q46"/>
  <c r="Q47" s="1"/>
  <c r="Q11" i="15"/>
  <c r="P46"/>
  <c r="P47" s="1"/>
  <c r="R11" l="1"/>
  <c r="Q46"/>
  <c r="Q47" s="1"/>
  <c r="S11" i="14"/>
  <c r="R46"/>
  <c r="R47" s="1"/>
  <c r="R11" i="24"/>
  <c r="Q46"/>
  <c r="Q47" s="1"/>
  <c r="R11" i="23"/>
  <c r="Q46"/>
  <c r="Q47" s="1"/>
  <c r="S11" l="1"/>
  <c r="R46"/>
  <c r="R47" s="1"/>
  <c r="S11" i="24"/>
  <c r="R46"/>
  <c r="R47" s="1"/>
  <c r="T11" i="14"/>
  <c r="S46"/>
  <c r="S47" s="1"/>
  <c r="S11" i="15"/>
  <c r="R46"/>
  <c r="R47" s="1"/>
  <c r="S46" l="1"/>
  <c r="S47" s="1"/>
  <c r="T11"/>
  <c r="U11" i="14"/>
  <c r="T46"/>
  <c r="T47" s="1"/>
  <c r="T11" i="24"/>
  <c r="S46"/>
  <c r="S47" s="1"/>
  <c r="T11" i="23"/>
  <c r="S46"/>
  <c r="S47" s="1"/>
  <c r="U11" l="1"/>
  <c r="T46"/>
  <c r="T47" s="1"/>
  <c r="U11" i="24"/>
  <c r="T46"/>
  <c r="T47" s="1"/>
  <c r="V11" i="14"/>
  <c r="U46"/>
  <c r="U47" s="1"/>
  <c r="U11" i="15"/>
  <c r="T46"/>
  <c r="T47" s="1"/>
  <c r="V11" l="1"/>
  <c r="U46"/>
  <c r="U47" s="1"/>
  <c r="W11" i="14"/>
  <c r="V46"/>
  <c r="V47" s="1"/>
  <c r="V11" i="24"/>
  <c r="U46"/>
  <c r="U47" s="1"/>
  <c r="V11" i="23"/>
  <c r="U46"/>
  <c r="U47" s="1"/>
  <c r="W11" l="1"/>
  <c r="V46"/>
  <c r="V47" s="1"/>
  <c r="W11" i="24"/>
  <c r="V46"/>
  <c r="V47" s="1"/>
  <c r="X11" i="14"/>
  <c r="W46"/>
  <c r="W47" s="1"/>
  <c r="W11" i="15"/>
  <c r="V46"/>
  <c r="V47" s="1"/>
  <c r="W46" l="1"/>
  <c r="W47" s="1"/>
  <c r="X11"/>
  <c r="Y11" i="14"/>
  <c r="X46"/>
  <c r="X47" s="1"/>
  <c r="X11" i="24"/>
  <c r="W46"/>
  <c r="W47" s="1"/>
  <c r="X11" i="23"/>
  <c r="W46"/>
  <c r="W47" s="1"/>
  <c r="Y11" l="1"/>
  <c r="X46"/>
  <c r="X47" s="1"/>
  <c r="Y11" i="24"/>
  <c r="X46"/>
  <c r="X47" s="1"/>
  <c r="Z11" i="14"/>
  <c r="Y46"/>
  <c r="Y47" s="1"/>
  <c r="Y11" i="15"/>
  <c r="X46"/>
  <c r="X47" s="1"/>
  <c r="Z11" l="1"/>
  <c r="Y46"/>
  <c r="Y47" s="1"/>
  <c r="AA11" i="14"/>
  <c r="Z46"/>
  <c r="Z47" s="1"/>
  <c r="Z11" i="24"/>
  <c r="Y46"/>
  <c r="Y47" s="1"/>
  <c r="Z11" i="23"/>
  <c r="Y46"/>
  <c r="Y47" s="1"/>
  <c r="AA11" l="1"/>
  <c r="Z46"/>
  <c r="Z47" s="1"/>
  <c r="AA11" i="24"/>
  <c r="Z46"/>
  <c r="Z47" s="1"/>
  <c r="AB11" i="14"/>
  <c r="AA46"/>
  <c r="AA47" s="1"/>
  <c r="AA11" i="15"/>
  <c r="Z46"/>
  <c r="Z47" s="1"/>
  <c r="AA46" l="1"/>
  <c r="AA47" s="1"/>
  <c r="AB11"/>
  <c r="AC11" i="14"/>
  <c r="AC46" s="1"/>
  <c r="AC47" s="1"/>
  <c r="AB46"/>
  <c r="AB47" s="1"/>
  <c r="AB11" i="24"/>
  <c r="AA46"/>
  <c r="AA47" s="1"/>
  <c r="AB11" i="23"/>
  <c r="AA46"/>
  <c r="AA47" s="1"/>
  <c r="AC11" l="1"/>
  <c r="AC46" s="1"/>
  <c r="AC47" s="1"/>
  <c r="AB46"/>
  <c r="AB47" s="1"/>
  <c r="AC11" i="24"/>
  <c r="AC46" s="1"/>
  <c r="AC47" s="1"/>
  <c r="AB46"/>
  <c r="AB47" s="1"/>
  <c r="AC11" i="15"/>
  <c r="AC46" s="1"/>
  <c r="AC47" s="1"/>
  <c r="AB46"/>
  <c r="AB47" s="1"/>
</calcChain>
</file>

<file path=xl/sharedStrings.xml><?xml version="1.0" encoding="utf-8"?>
<sst xmlns="http://schemas.openxmlformats.org/spreadsheetml/2006/main" count="274" uniqueCount="140">
  <si>
    <t>SORULAR</t>
  </si>
  <si>
    <t>TOPLAM</t>
  </si>
  <si>
    <t>SORULARA GÖRE BAŞARI DURUMU</t>
  </si>
  <si>
    <t>SIRA NO</t>
  </si>
  <si>
    <t>OKUL NO</t>
  </si>
  <si>
    <t>ADI SOYADI</t>
  </si>
  <si>
    <t>ALDIĞI NOTA GÖRE ÖĞREN.SAYISI VE BAŞARI YÜZDESİ</t>
  </si>
  <si>
    <t>BAŞARI GRAFİĞİ</t>
  </si>
  <si>
    <t>NOTLAR</t>
  </si>
  <si>
    <t>ÖĞR. SAYISI</t>
  </si>
  <si>
    <t>PEKİYİ</t>
  </si>
  <si>
    <t>(85-100)</t>
  </si>
  <si>
    <t>İYİ</t>
  </si>
  <si>
    <t>(70-84)</t>
  </si>
  <si>
    <t>ORTA</t>
  </si>
  <si>
    <t>(55-69)</t>
  </si>
  <si>
    <t>GEÇER</t>
  </si>
  <si>
    <t>(45-54)</t>
  </si>
  <si>
    <t>GEÇMEZ</t>
  </si>
  <si>
    <t>(25-44)</t>
  </si>
  <si>
    <t>ETKİSİZ</t>
  </si>
  <si>
    <t>(0-24)</t>
  </si>
  <si>
    <t>TAM DOĞRU SORU SAYISI</t>
  </si>
  <si>
    <t>TAM YANLIŞ SORU SAYISI</t>
  </si>
  <si>
    <t>KISMEN DOĞRU CEVAP SY.</t>
  </si>
  <si>
    <t>CEVAP VERİLMEYEN SORU SAYISI</t>
  </si>
  <si>
    <t xml:space="preserve">BAŞARI YÜZDESİ % </t>
  </si>
  <si>
    <t>OKUL MÜDÜRÜ</t>
  </si>
  <si>
    <t>BAŞARI        %</t>
  </si>
  <si>
    <t>DERS ÖĞRETMENİ</t>
  </si>
  <si>
    <t>DERS:</t>
  </si>
  <si>
    <t>DÖNEM</t>
  </si>
  <si>
    <t>YAZILI</t>
  </si>
  <si>
    <t>NOT BAREMİ</t>
  </si>
  <si>
    <t>PUANI</t>
  </si>
  <si>
    <t>SINIF:</t>
  </si>
  <si>
    <t>9/A</t>
  </si>
  <si>
    <t>………………………………………….</t>
  </si>
  <si>
    <t>ORTALAMA</t>
  </si>
  <si>
    <t>SINAV TARİHİ:......./......./2011</t>
  </si>
  <si>
    <t>9/B</t>
  </si>
  <si>
    <t>9/C</t>
  </si>
  <si>
    <t>9/D</t>
  </si>
  <si>
    <t xml:space="preserve"> </t>
  </si>
  <si>
    <t>SINIFIN BAŞARI YÜZDESİ :</t>
  </si>
  <si>
    <t xml:space="preserve">     F. TURGAY İKİNCİ</t>
  </si>
  <si>
    <t>BAŞARI  %</t>
  </si>
  <si>
    <t>ÇORUM ANADOLU LİSESİ 2011-2012 ÖĞRETİM YILI
SINAV DEĞERLENDİRME ÇİZELGESİ</t>
  </si>
  <si>
    <t>EDA BETÜL KARAKUŞ</t>
  </si>
  <si>
    <t>CEMAL CEVHER ÖZYILMAZ</t>
  </si>
  <si>
    <t>KUTAY KARA</t>
  </si>
  <si>
    <t>RANA YILDIRIM</t>
  </si>
  <si>
    <t>HİLAL ATEŞ</t>
  </si>
  <si>
    <t>EMRE KILINÇ</t>
  </si>
  <si>
    <t>MERVENUR SÖKMEN</t>
  </si>
  <si>
    <t>BEYZANUR GÜNEY</t>
  </si>
  <si>
    <t>BÜŞRA KARAKAŞ</t>
  </si>
  <si>
    <t>FİKRET CAN SÖNER</t>
  </si>
  <si>
    <t>BERK CAN ÖZER</t>
  </si>
  <si>
    <t>CEYDA ALTINEL</t>
  </si>
  <si>
    <t>ELİF NUR TEKİN</t>
  </si>
  <si>
    <t>BATUHAN AYDIN</t>
  </si>
  <si>
    <t>KUBİLAY TAŞYÜREK</t>
  </si>
  <si>
    <t>MÜCAHİD TEKBAŞ</t>
  </si>
  <si>
    <t>ANIL YILMAZ</t>
  </si>
  <si>
    <t>MAHMUT MELİH DEMİRBAŞ</t>
  </si>
  <si>
    <t>BÜŞRANUR KİRAZ</t>
  </si>
  <si>
    <t>MERT AKGÜN</t>
  </si>
  <si>
    <t>İLKNUR İREM ŞENOL</t>
  </si>
  <si>
    <t>SEVGİ DAMLA DEMİRCİ</t>
  </si>
  <si>
    <t>BURCU BOLAT</t>
  </si>
  <si>
    <t>MÜGE AYDIN</t>
  </si>
  <si>
    <t>GÜLSEDA YARDIMCI</t>
  </si>
  <si>
    <t>AZİZE BİLAN</t>
  </si>
  <si>
    <t>BÜŞRA SUR</t>
  </si>
  <si>
    <t>ESRA KAYMIŞ</t>
  </si>
  <si>
    <t>EMİNE İNCE</t>
  </si>
  <si>
    <t>GÖKHAN BAYKARA</t>
  </si>
  <si>
    <t>AYŞENUR ÖZLER</t>
  </si>
  <si>
    <t>ŞÜKRÜ BALAKCI</t>
  </si>
  <si>
    <t>MELİKE DAŞLI</t>
  </si>
  <si>
    <t>ESRA TOPAL</t>
  </si>
  <si>
    <t>AYÇA ÇİTİL</t>
  </si>
  <si>
    <t>MERVE PİLGİR</t>
  </si>
  <si>
    <t>ÖMER FARUK GÜRLER</t>
  </si>
  <si>
    <t>ÖMER USDAT</t>
  </si>
  <si>
    <t>FURKAN ŞENTÜRK</t>
  </si>
  <si>
    <t>ALPTÜRK ASLAN</t>
  </si>
  <si>
    <t>ORHUN ÖZCAN</t>
  </si>
  <si>
    <t>GÜLŞAH KANDEMİR</t>
  </si>
  <si>
    <t>ECEM TORAMAN</t>
  </si>
  <si>
    <t>AYŞE NUR ÖNDER</t>
  </si>
  <si>
    <t>NEVRA ECE DALDAL</t>
  </si>
  <si>
    <t>SİNEM EZGİ BOLAT</t>
  </si>
  <si>
    <t>NİMET BAŞAK BUĞDAY</t>
  </si>
  <si>
    <t>ŞEYMANUR TEMÜR</t>
  </si>
  <si>
    <t>BUSE SİMA ŞAHİN</t>
  </si>
  <si>
    <t>TUBA ŞAHİN</t>
  </si>
  <si>
    <t>HABİBE ÇEKİNMEZ</t>
  </si>
  <si>
    <t>EREN ALP ŞAKACI</t>
  </si>
  <si>
    <t>CAN AYGÜN</t>
  </si>
  <si>
    <t>DİLAN TOPAL</t>
  </si>
  <si>
    <t>FURKAN ŞAHAN</t>
  </si>
  <si>
    <t>SEMA BEKAR</t>
  </si>
  <si>
    <t>ZEYNEP ERTÜRK</t>
  </si>
  <si>
    <t>HASAN MANDACI</t>
  </si>
  <si>
    <t>YUSUF CAN PÖKE</t>
  </si>
  <si>
    <t>SÜLEYMAN SAHAR</t>
  </si>
  <si>
    <t>BAHAR YILDIRIM</t>
  </si>
  <si>
    <t>NURDAN CİNCİ</t>
  </si>
  <si>
    <t>İREM ZURNACI</t>
  </si>
  <si>
    <t>DAMLA GÜL</t>
  </si>
  <si>
    <t>YEŞİM TURAN</t>
  </si>
  <si>
    <t>NİDANUR KARADUMAN</t>
  </si>
  <si>
    <t>DİLEM ARAT</t>
  </si>
  <si>
    <t>MUHAMMED FARUK ZAHİR</t>
  </si>
  <si>
    <t>İSMAİL ÇAĞRI ŞİMŞEK</t>
  </si>
  <si>
    <t>BURCU ÇALIŞKAN</t>
  </si>
  <si>
    <t>EZGİNUR GEDİK</t>
  </si>
  <si>
    <t>İBRAHİM ARDA KURTARAN</t>
  </si>
  <si>
    <t>ALİHAN SUİÇMEZ</t>
  </si>
  <si>
    <t>ALİ BARAN TURGUT</t>
  </si>
  <si>
    <t>RECEP AHMED BÜYÜKÇINAR</t>
  </si>
  <si>
    <t>İLAY YILMAZ</t>
  </si>
  <si>
    <t>SÜMEYYE ÜNAL</t>
  </si>
  <si>
    <t>NUH BOZOĞLU</t>
  </si>
  <si>
    <t>AYÇA AYNUR ÇELEBİ</t>
  </si>
  <si>
    <t>RABİA ALICI</t>
  </si>
  <si>
    <t>MEHMET CİHANGİR DENİZ</t>
  </si>
  <si>
    <t>EMİN KIYMACI</t>
  </si>
  <si>
    <t>KUTAY KIŞ</t>
  </si>
  <si>
    <t>ELİF BEYZA ÇALIŞKAN</t>
  </si>
  <si>
    <t>İLAYDA GÜNEYSU</t>
  </si>
  <si>
    <t>MELİKE ÖZBAYRAM</t>
  </si>
  <si>
    <t>RUMEYSA KAYHAN</t>
  </si>
  <si>
    <t>BARIŞ ANIL TOPCU</t>
  </si>
  <si>
    <t>HARUN ÖZARSLAN</t>
  </si>
  <si>
    <t>ESRA PEKER</t>
  </si>
  <si>
    <t xml:space="preserve">     …………………………..</t>
  </si>
  <si>
    <t>…………….  ANADOLU LİSESİ 2011-2012 ÖĞRETİM YILI
SINAV DEĞERLENDİRME ÇİZELGESİ</t>
  </si>
</sst>
</file>

<file path=xl/styles.xml><?xml version="1.0" encoding="utf-8"?>
<styleSheet xmlns="http://schemas.openxmlformats.org/spreadsheetml/2006/main">
  <fonts count="31">
    <font>
      <sz val="10"/>
      <name val="Arial"/>
      <charset val="162"/>
    </font>
    <font>
      <sz val="10"/>
      <name val="Arial"/>
      <charset val="162"/>
    </font>
    <font>
      <i/>
      <sz val="9"/>
      <name val="Times New Roman"/>
      <family val="1"/>
    </font>
    <font>
      <sz val="10"/>
      <name val="Verdana"/>
      <family val="2"/>
    </font>
    <font>
      <i/>
      <sz val="10"/>
      <name val="Times New Roman"/>
      <family val="1"/>
    </font>
    <font>
      <b/>
      <i/>
      <sz val="10"/>
      <name val="Verdana"/>
      <family val="2"/>
    </font>
    <font>
      <i/>
      <sz val="10"/>
      <name val="Verdana"/>
      <family val="2"/>
    </font>
    <font>
      <sz val="8"/>
      <name val="Verdana"/>
      <family val="2"/>
    </font>
    <font>
      <sz val="8"/>
      <color indexed="10"/>
      <name val="Verdana"/>
      <family val="2"/>
    </font>
    <font>
      <b/>
      <sz val="7"/>
      <name val="Verdana"/>
      <family val="2"/>
    </font>
    <font>
      <sz val="10"/>
      <color indexed="10"/>
      <name val="Verdana"/>
      <family val="2"/>
    </font>
    <font>
      <sz val="10"/>
      <color indexed="9"/>
      <name val="Verdana"/>
      <family val="2"/>
    </font>
    <font>
      <b/>
      <i/>
      <sz val="9"/>
      <name val="Times New Roman"/>
      <family val="1"/>
      <charset val="162"/>
    </font>
    <font>
      <b/>
      <sz val="8"/>
      <name val="Verdana"/>
      <family val="2"/>
      <charset val="162"/>
    </font>
    <font>
      <b/>
      <sz val="8"/>
      <color indexed="10"/>
      <name val="Verdana"/>
      <family val="2"/>
      <charset val="162"/>
    </font>
    <font>
      <b/>
      <sz val="9"/>
      <color indexed="10"/>
      <name val="Verdana"/>
      <family val="2"/>
      <charset val="162"/>
    </font>
    <font>
      <b/>
      <sz val="9"/>
      <name val="Verdana"/>
      <family val="2"/>
      <charset val="162"/>
    </font>
    <font>
      <b/>
      <i/>
      <sz val="8"/>
      <name val="Verdana"/>
      <family val="2"/>
    </font>
    <font>
      <b/>
      <sz val="10"/>
      <name val="Arial"/>
      <charset val="162"/>
    </font>
    <font>
      <b/>
      <i/>
      <sz val="8"/>
      <name val="Verdana"/>
      <family val="2"/>
      <charset val="162"/>
    </font>
    <font>
      <sz val="12"/>
      <name val="Verdana"/>
      <family val="2"/>
      <charset val="162"/>
    </font>
    <font>
      <b/>
      <i/>
      <sz val="16"/>
      <name val="Arial Narrow"/>
      <family val="2"/>
      <charset val="162"/>
    </font>
    <font>
      <sz val="8"/>
      <name val="Arial"/>
      <charset val="162"/>
    </font>
    <font>
      <sz val="10"/>
      <color indexed="8"/>
      <name val="Verdana"/>
      <family val="2"/>
      <charset val="162"/>
    </font>
    <font>
      <sz val="10"/>
      <color indexed="8"/>
      <name val="Tahoma"/>
      <charset val="1"/>
    </font>
    <font>
      <b/>
      <i/>
      <sz val="12"/>
      <name val="Arial Narrow"/>
      <family val="2"/>
      <charset val="162"/>
    </font>
    <font>
      <b/>
      <sz val="11"/>
      <name val="Verdana"/>
      <family val="2"/>
      <charset val="162"/>
    </font>
    <font>
      <b/>
      <sz val="12"/>
      <name val="Arial"/>
      <family val="2"/>
      <charset val="162"/>
    </font>
    <font>
      <b/>
      <sz val="10"/>
      <name val="Verdana"/>
      <family val="2"/>
      <charset val="162"/>
    </font>
    <font>
      <sz val="12"/>
      <name val="Verdana"/>
      <family val="2"/>
    </font>
    <font>
      <b/>
      <sz val="12"/>
      <name val="Verdana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5" fillId="0" borderId="0" xfId="0" applyFont="1" applyBorder="1" applyAlignment="1"/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3" fillId="0" borderId="0" xfId="0" applyFont="1" applyBorder="1"/>
    <xf numFmtId="0" fontId="7" fillId="0" borderId="0" xfId="0" applyFont="1" applyBorder="1"/>
    <xf numFmtId="0" fontId="1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4" fillId="0" borderId="10" xfId="0" applyFont="1" applyBorder="1" applyAlignment="1"/>
    <xf numFmtId="0" fontId="4" fillId="0" borderId="11" xfId="0" applyFont="1" applyBorder="1" applyAlignment="1"/>
    <xf numFmtId="0" fontId="4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/>
    </xf>
    <xf numFmtId="0" fontId="4" fillId="0" borderId="11" xfId="0" applyFont="1" applyBorder="1" applyAlignment="1">
      <alignment horizontal="right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2" fontId="15" fillId="0" borderId="14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7" fillId="0" borderId="16" xfId="0" applyFont="1" applyBorder="1" applyAlignment="1">
      <alignment horizontal="justify" vertical="center"/>
    </xf>
    <xf numFmtId="2" fontId="18" fillId="0" borderId="17" xfId="0" applyNumberFormat="1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9" fillId="0" borderId="18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23" fillId="0" borderId="12" xfId="0" applyFont="1" applyBorder="1" applyAlignment="1">
      <alignment horizontal="left" vertical="top"/>
    </xf>
    <xf numFmtId="0" fontId="24" fillId="0" borderId="12" xfId="0" applyFont="1" applyBorder="1" applyAlignment="1">
      <alignment horizontal="left" vertical="top"/>
    </xf>
    <xf numFmtId="0" fontId="12" fillId="0" borderId="11" xfId="0" applyFont="1" applyBorder="1" applyAlignment="1"/>
    <xf numFmtId="0" fontId="0" fillId="0" borderId="0" xfId="0" applyBorder="1" applyAlignment="1">
      <alignment horizontal="center" vertic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justify" vertical="center"/>
    </xf>
    <xf numFmtId="0" fontId="8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/>
    </xf>
    <xf numFmtId="0" fontId="7" fillId="0" borderId="0" xfId="0" applyFont="1" applyBorder="1" applyAlignment="1">
      <alignment horizontal="center"/>
    </xf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4" xfId="0" applyFont="1" applyBorder="1"/>
    <xf numFmtId="0" fontId="29" fillId="0" borderId="0" xfId="0" applyFont="1"/>
    <xf numFmtId="0" fontId="30" fillId="0" borderId="0" xfId="0" applyFont="1" applyBorder="1"/>
    <xf numFmtId="1" fontId="24" fillId="0" borderId="12" xfId="0" applyNumberFormat="1" applyFont="1" applyBorder="1" applyAlignment="1">
      <alignment horizontal="center" vertical="top"/>
    </xf>
    <xf numFmtId="0" fontId="3" fillId="0" borderId="37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 textRotation="90"/>
    </xf>
    <xf numFmtId="0" fontId="19" fillId="0" borderId="32" xfId="0" applyFont="1" applyBorder="1" applyAlignment="1">
      <alignment horizontal="center" vertical="center" textRotation="90"/>
    </xf>
    <xf numFmtId="0" fontId="19" fillId="0" borderId="33" xfId="0" applyFont="1" applyBorder="1" applyAlignment="1">
      <alignment horizontal="center" vertical="center" textRotation="90"/>
    </xf>
    <xf numFmtId="0" fontId="19" fillId="0" borderId="34" xfId="0" applyFont="1" applyBorder="1" applyAlignment="1">
      <alignment horizontal="center" vertical="center" textRotation="90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1" fontId="14" fillId="0" borderId="0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1" fontId="14" fillId="0" borderId="22" xfId="0" applyNumberFormat="1" applyFont="1" applyBorder="1" applyAlignment="1">
      <alignment horizontal="center" vertical="center"/>
    </xf>
    <xf numFmtId="1" fontId="14" fillId="0" borderId="23" xfId="0" applyNumberFormat="1" applyFont="1" applyBorder="1" applyAlignment="1">
      <alignment horizontal="center" vertical="center"/>
    </xf>
    <xf numFmtId="1" fontId="14" fillId="0" borderId="24" xfId="0" applyNumberFormat="1" applyFont="1" applyBorder="1" applyAlignment="1">
      <alignment horizontal="center" vertical="center"/>
    </xf>
    <xf numFmtId="1" fontId="14" fillId="0" borderId="25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0" fontId="28" fillId="0" borderId="1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5288257969772992"/>
          <c:y val="0.11831002188328274"/>
          <c:w val="0.7343376369087683"/>
          <c:h val="0.7126770365826317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axId val="37860480"/>
        <c:axId val="37862784"/>
      </c:barChart>
      <c:catAx>
        <c:axId val="37860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6090313895857556"/>
              <c:y val="0.909860406388102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37862784"/>
        <c:crosses val="autoZero"/>
        <c:auto val="1"/>
        <c:lblAlgn val="ctr"/>
        <c:lblOffset val="100"/>
        <c:tickLblSkip val="3"/>
        <c:tickMarkSkip val="1"/>
      </c:catAx>
      <c:valAx>
        <c:axId val="3786278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1.2531358991617206E-2"/>
              <c:y val="0.3408455392351716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3786048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1831002188328274"/>
          <c:w val="0.70676864712721044"/>
          <c:h val="0.681691078470343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axId val="68820992"/>
        <c:axId val="68822912"/>
      </c:barChart>
      <c:catAx>
        <c:axId val="688209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87325164124620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822912"/>
        <c:crosses val="autoZero"/>
        <c:auto val="1"/>
        <c:lblAlgn val="ctr"/>
        <c:lblOffset val="100"/>
        <c:tickLblSkip val="3"/>
        <c:tickMarkSkip val="1"/>
      </c:catAx>
      <c:valAx>
        <c:axId val="6882291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2676101282049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820992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1139240506329114"/>
          <c:w val="0.70676864712721044"/>
          <c:h val="0.7088607594936708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'9D'!$AD$12:$AD$41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68863104"/>
        <c:axId val="68865024"/>
      </c:barChart>
      <c:catAx>
        <c:axId val="688631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98734177215189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865024"/>
        <c:crosses val="autoZero"/>
        <c:auto val="1"/>
        <c:lblAlgn val="ctr"/>
        <c:lblOffset val="100"/>
        <c:tickLblSkip val="3"/>
        <c:tickMarkSkip val="1"/>
      </c:catAx>
      <c:valAx>
        <c:axId val="6886502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46835443037974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863104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8045156947928778"/>
          <c:y val="0.11928948793609208"/>
          <c:w val="0.70426237532888702"/>
          <c:h val="0.69797040813670896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'9A'!$AD$12:$AD$41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38126720"/>
        <c:axId val="38128640"/>
      </c:barChart>
      <c:catAx>
        <c:axId val="3812672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959401966263937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38128640"/>
        <c:crosses val="autoZero"/>
        <c:auto val="1"/>
        <c:lblAlgn val="ctr"/>
        <c:lblOffset val="100"/>
        <c:tickLblSkip val="3"/>
        <c:tickMarkSkip val="1"/>
      </c:catAx>
      <c:valAx>
        <c:axId val="3812864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2.7568989781557855E-2"/>
              <c:y val="0.347716166962651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3812672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2345716223344134"/>
          <c:w val="0.70676864712721044"/>
          <c:h val="0.6574093888930751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'9A'!$AD$12:$AD$41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48835200"/>
        <c:axId val="62849792"/>
      </c:barChart>
      <c:catAx>
        <c:axId val="488352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76545851857433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2849792"/>
        <c:crosses val="autoZero"/>
        <c:auto val="1"/>
        <c:lblAlgn val="ctr"/>
        <c:lblOffset val="100"/>
        <c:tickLblSkip val="3"/>
        <c:tickMarkSkip val="1"/>
      </c:catAx>
      <c:valAx>
        <c:axId val="62849792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0555647652776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4883520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8045156947928778"/>
          <c:y val="0.12394383244915334"/>
          <c:w val="0.70426237532888702"/>
          <c:h val="0.67324036262153752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axId val="62873600"/>
        <c:axId val="62875520"/>
      </c:barChart>
      <c:catAx>
        <c:axId val="628736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84508258841685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2875520"/>
        <c:crosses val="autoZero"/>
        <c:auto val="1"/>
        <c:lblAlgn val="ctr"/>
        <c:lblOffset val="100"/>
        <c:tickLblSkip val="3"/>
        <c:tickMarkSkip val="1"/>
      </c:catAx>
      <c:valAx>
        <c:axId val="6287552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2.7568989781557855E-2"/>
              <c:y val="0.32676101282049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287360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21052683105916906"/>
          <c:y val="0.12373767888277029"/>
          <c:w val="0.66917457015235882"/>
          <c:h val="0.6616177932099146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'9B'!$AD$12:$AD$41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62891136"/>
        <c:axId val="62893056"/>
      </c:barChart>
      <c:catAx>
        <c:axId val="62891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8596585694180996"/>
              <c:y val="0.8636384934266824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2893056"/>
        <c:crosses val="autoZero"/>
        <c:auto val="1"/>
        <c:lblAlgn val="ctr"/>
        <c:lblOffset val="100"/>
        <c:tickLblSkip val="3"/>
        <c:tickMarkSkip val="1"/>
      </c:catAx>
      <c:valAx>
        <c:axId val="62893056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5.764425136143915E-2"/>
              <c:y val="0.335859414110376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2891136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1831002188328274"/>
          <c:w val="0.70676864712721044"/>
          <c:h val="0.681691078470343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axId val="68033152"/>
        <c:axId val="68043520"/>
      </c:barChart>
      <c:catAx>
        <c:axId val="68033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87325164124620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043520"/>
        <c:crosses val="autoZero"/>
        <c:auto val="1"/>
        <c:lblAlgn val="ctr"/>
        <c:lblOffset val="100"/>
        <c:tickLblSkip val="3"/>
        <c:tickMarkSkip val="1"/>
      </c:catAx>
      <c:valAx>
        <c:axId val="68043520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2676101282049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033152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1831002188328274"/>
          <c:w val="0.70676864712721044"/>
          <c:h val="0.681691078470343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axId val="68620288"/>
        <c:axId val="68622208"/>
      </c:barChart>
      <c:catAx>
        <c:axId val="6862028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87325164124620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22208"/>
        <c:crosses val="autoZero"/>
        <c:auto val="1"/>
        <c:lblAlgn val="ctr"/>
        <c:lblOffset val="100"/>
        <c:tickLblSkip val="3"/>
        <c:tickMarkSkip val="1"/>
      </c:catAx>
      <c:valAx>
        <c:axId val="68622208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2676101282049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20288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1139240506329114"/>
          <c:w val="0.70676864712721044"/>
          <c:h val="0.70886075949367089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'9C'!$AD$12:$AD$41</c:f>
              <c:numCache>
                <c:formatCode>General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</c:ser>
        <c:axId val="68637824"/>
        <c:axId val="68639744"/>
      </c:barChart>
      <c:catAx>
        <c:axId val="686378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987341772151898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39744"/>
        <c:crosses val="autoZero"/>
        <c:auto val="1"/>
        <c:lblAlgn val="ctr"/>
        <c:lblOffset val="100"/>
        <c:tickLblSkip val="3"/>
        <c:tickMarkSkip val="1"/>
      </c:catAx>
      <c:valAx>
        <c:axId val="6863974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46835443037974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37824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tr-TR"/>
  <c:chart>
    <c:plotArea>
      <c:layout>
        <c:manualLayout>
          <c:layoutTarget val="inner"/>
          <c:xMode val="edge"/>
          <c:yMode val="edge"/>
          <c:x val="0.17794529768096431"/>
          <c:y val="0.11831002188328274"/>
          <c:w val="0.70676864712721044"/>
          <c:h val="0.68169107847034338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Lit>
              <c:formatCode>General</c:formatCode>
              <c:ptCount val="30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  <c:pt idx="17">
                <c:v>0</c:v>
              </c:pt>
              <c:pt idx="18">
                <c:v>0</c:v>
              </c:pt>
              <c:pt idx="19">
                <c:v>0</c:v>
              </c:pt>
              <c:pt idx="20">
                <c:v>0</c:v>
              </c:pt>
              <c:pt idx="21">
                <c:v>0</c:v>
              </c:pt>
              <c:pt idx="22">
                <c:v>0</c:v>
              </c:pt>
              <c:pt idx="23">
                <c:v>0</c:v>
              </c:pt>
              <c:pt idx="24">
                <c:v>0</c:v>
              </c:pt>
              <c:pt idx="25">
                <c:v>0</c:v>
              </c:pt>
              <c:pt idx="26">
                <c:v>0</c:v>
              </c:pt>
              <c:pt idx="27">
                <c:v>0</c:v>
              </c:pt>
              <c:pt idx="28">
                <c:v>0</c:v>
              </c:pt>
              <c:pt idx="29">
                <c:v>0</c:v>
              </c:pt>
            </c:numLit>
          </c:val>
        </c:ser>
        <c:axId val="68659840"/>
        <c:axId val="68674304"/>
      </c:barChart>
      <c:catAx>
        <c:axId val="68659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ÖĞRENCİ SAYISI</a:t>
                </a:r>
              </a:p>
            </c:rich>
          </c:tx>
          <c:layout>
            <c:manualLayout>
              <c:xMode val="edge"/>
              <c:yMode val="edge"/>
              <c:x val="0.37343449795019273"/>
              <c:y val="0.887325164124620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1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74304"/>
        <c:crosses val="autoZero"/>
        <c:auto val="1"/>
        <c:lblAlgn val="ctr"/>
        <c:lblOffset val="100"/>
        <c:tickLblSkip val="3"/>
        <c:tickMarkSkip val="1"/>
      </c:catAx>
      <c:valAx>
        <c:axId val="68674304"/>
        <c:scaling>
          <c:orientation val="minMax"/>
          <c:max val="10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 Tur"/>
                    <a:ea typeface="Arial Tur"/>
                    <a:cs typeface="Arial Tur"/>
                  </a:defRPr>
                </a:pPr>
                <a:r>
                  <a:rPr lang="tr-TR"/>
                  <a:t>ALINAN NOT</a:t>
                </a:r>
              </a:p>
            </c:rich>
          </c:tx>
          <c:layout>
            <c:manualLayout>
              <c:xMode val="edge"/>
              <c:yMode val="edge"/>
              <c:x val="2.5062717983234412E-2"/>
              <c:y val="0.3267610128204951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Tur"/>
                <a:ea typeface="Arial Tur"/>
                <a:cs typeface="Arial Tur"/>
              </a:defRPr>
            </a:pPr>
            <a:endParaRPr lang="tr-TR"/>
          </a:p>
        </c:txPr>
        <c:crossAx val="68659840"/>
        <c:crosses val="autoZero"/>
        <c:crossBetween val="between"/>
        <c:majorUnit val="10"/>
        <c:minorUnit val="10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 Tur"/>
          <a:ea typeface="Arial Tur"/>
          <a:cs typeface="Arial Tur"/>
        </a:defRPr>
      </a:pPr>
      <a:endParaRPr lang="tr-TR"/>
    </a:p>
  </c:txPr>
  <c:printSettings>
    <c:headerFooter alignWithMargins="0"/>
    <c:pageMargins b="1" l="0.75" r="0.75" t="1" header="0.5" footer="0.5"/>
    <c:pageSetup paperSize="9" orientation="landscape" horizontalDpi="-3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409575</xdr:colOff>
      <xdr:row>52</xdr:row>
      <xdr:rowOff>19050</xdr:rowOff>
    </xdr:from>
    <xdr:to>
      <xdr:col>24</xdr:col>
      <xdr:colOff>19050</xdr:colOff>
      <xdr:row>64</xdr:row>
      <xdr:rowOff>171450</xdr:rowOff>
    </xdr:to>
    <xdr:graphicFrame macro="">
      <xdr:nvGraphicFramePr>
        <xdr:cNvPr id="9113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409575</xdr:colOff>
      <xdr:row>52</xdr:row>
      <xdr:rowOff>19050</xdr:rowOff>
    </xdr:from>
    <xdr:to>
      <xdr:col>24</xdr:col>
      <xdr:colOff>19050</xdr:colOff>
      <xdr:row>65</xdr:row>
      <xdr:rowOff>295275</xdr:rowOff>
    </xdr:to>
    <xdr:graphicFrame macro="">
      <xdr:nvGraphicFramePr>
        <xdr:cNvPr id="9114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400050</xdr:colOff>
      <xdr:row>52</xdr:row>
      <xdr:rowOff>9525</xdr:rowOff>
    </xdr:from>
    <xdr:to>
      <xdr:col>24</xdr:col>
      <xdr:colOff>9525</xdr:colOff>
      <xdr:row>63</xdr:row>
      <xdr:rowOff>114300</xdr:rowOff>
    </xdr:to>
    <xdr:graphicFrame macro="">
      <xdr:nvGraphicFramePr>
        <xdr:cNvPr id="235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409575</xdr:colOff>
      <xdr:row>52</xdr:row>
      <xdr:rowOff>19050</xdr:rowOff>
    </xdr:from>
    <xdr:to>
      <xdr:col>24</xdr:col>
      <xdr:colOff>19050</xdr:colOff>
      <xdr:row>64</xdr:row>
      <xdr:rowOff>171450</xdr:rowOff>
    </xdr:to>
    <xdr:graphicFrame macro="">
      <xdr:nvGraphicFramePr>
        <xdr:cNvPr id="2356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409575</xdr:colOff>
      <xdr:row>52</xdr:row>
      <xdr:rowOff>19050</xdr:rowOff>
    </xdr:from>
    <xdr:to>
      <xdr:col>24</xdr:col>
      <xdr:colOff>19050</xdr:colOff>
      <xdr:row>66</xdr:row>
      <xdr:rowOff>9525</xdr:rowOff>
    </xdr:to>
    <xdr:graphicFrame macro="">
      <xdr:nvGraphicFramePr>
        <xdr:cNvPr id="235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409575</xdr:colOff>
      <xdr:row>55</xdr:row>
      <xdr:rowOff>19050</xdr:rowOff>
    </xdr:from>
    <xdr:to>
      <xdr:col>24</xdr:col>
      <xdr:colOff>19050</xdr:colOff>
      <xdr:row>67</xdr:row>
      <xdr:rowOff>171450</xdr:rowOff>
    </xdr:to>
    <xdr:graphicFrame macro="">
      <xdr:nvGraphicFramePr>
        <xdr:cNvPr id="2458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409575</xdr:colOff>
      <xdr:row>55</xdr:row>
      <xdr:rowOff>19050</xdr:rowOff>
    </xdr:from>
    <xdr:to>
      <xdr:col>24</xdr:col>
      <xdr:colOff>19050</xdr:colOff>
      <xdr:row>67</xdr:row>
      <xdr:rowOff>171450</xdr:rowOff>
    </xdr:to>
    <xdr:graphicFrame macro="">
      <xdr:nvGraphicFramePr>
        <xdr:cNvPr id="2458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409575</xdr:colOff>
      <xdr:row>55</xdr:row>
      <xdr:rowOff>19050</xdr:rowOff>
    </xdr:from>
    <xdr:to>
      <xdr:col>24</xdr:col>
      <xdr:colOff>19050</xdr:colOff>
      <xdr:row>69</xdr:row>
      <xdr:rowOff>0</xdr:rowOff>
    </xdr:to>
    <xdr:graphicFrame macro="">
      <xdr:nvGraphicFramePr>
        <xdr:cNvPr id="2458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409575</xdr:colOff>
      <xdr:row>55</xdr:row>
      <xdr:rowOff>19050</xdr:rowOff>
    </xdr:from>
    <xdr:to>
      <xdr:col>24</xdr:col>
      <xdr:colOff>19050</xdr:colOff>
      <xdr:row>67</xdr:row>
      <xdr:rowOff>171450</xdr:rowOff>
    </xdr:to>
    <xdr:graphicFrame macro="">
      <xdr:nvGraphicFramePr>
        <xdr:cNvPr id="88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409575</xdr:colOff>
      <xdr:row>55</xdr:row>
      <xdr:rowOff>19050</xdr:rowOff>
    </xdr:from>
    <xdr:to>
      <xdr:col>24</xdr:col>
      <xdr:colOff>19050</xdr:colOff>
      <xdr:row>67</xdr:row>
      <xdr:rowOff>171450</xdr:rowOff>
    </xdr:to>
    <xdr:graphicFrame macro="">
      <xdr:nvGraphicFramePr>
        <xdr:cNvPr id="8807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409575</xdr:colOff>
      <xdr:row>55</xdr:row>
      <xdr:rowOff>19050</xdr:rowOff>
    </xdr:from>
    <xdr:to>
      <xdr:col>24</xdr:col>
      <xdr:colOff>19050</xdr:colOff>
      <xdr:row>69</xdr:row>
      <xdr:rowOff>0</xdr:rowOff>
    </xdr:to>
    <xdr:graphicFrame macro="">
      <xdr:nvGraphicFramePr>
        <xdr:cNvPr id="88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83"/>
  <sheetViews>
    <sheetView topLeftCell="A24" workbookViewId="0">
      <selection activeCell="D15" sqref="D15"/>
    </sheetView>
  </sheetViews>
  <sheetFormatPr defaultRowHeight="12.75"/>
  <cols>
    <col min="1" max="1" width="17.5703125" style="3" customWidth="1"/>
    <col min="2" max="2" width="8.5703125" style="3" bestFit="1" customWidth="1"/>
    <col min="3" max="3" width="11" style="3" customWidth="1"/>
    <col min="4" max="4" width="27.7109375" style="3" customWidth="1"/>
    <col min="5" max="5" width="8.140625" style="3" customWidth="1"/>
    <col min="6" max="29" width="6.28515625" style="3" customWidth="1"/>
    <col min="30" max="30" width="8.42578125" style="3" customWidth="1"/>
    <col min="31" max="31" width="0.5703125" style="3" hidden="1" customWidth="1"/>
    <col min="32" max="32" width="0.5703125" style="3" customWidth="1"/>
    <col min="33" max="33" width="1" style="3" customWidth="1"/>
    <col min="34" max="34" width="3.140625" style="3" customWidth="1"/>
    <col min="35" max="35" width="2.42578125" style="3" customWidth="1"/>
    <col min="36" max="36" width="3.140625" style="3" customWidth="1"/>
    <col min="37" max="37" width="2.85546875" style="3" customWidth="1"/>
    <col min="38" max="16384" width="9.140625" style="3"/>
  </cols>
  <sheetData>
    <row r="1" spans="1:37" ht="12.75" customHeight="1" thickTop="1">
      <c r="A1" s="1"/>
      <c r="B1" s="77" t="s">
        <v>47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2"/>
    </row>
    <row r="2" spans="1:37" ht="35.25" customHeight="1">
      <c r="A2" s="4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5"/>
    </row>
    <row r="3" spans="1:37" ht="35.25" customHeight="1">
      <c r="A3" s="4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79"/>
      <c r="AG3" s="79"/>
      <c r="AH3" s="79"/>
      <c r="AI3" s="79"/>
      <c r="AJ3" s="79"/>
      <c r="AK3" s="5"/>
    </row>
    <row r="4" spans="1:37" ht="31.5" customHeight="1">
      <c r="A4" s="4"/>
      <c r="B4" s="23" t="s">
        <v>35</v>
      </c>
      <c r="C4" s="29" t="s">
        <v>36</v>
      </c>
      <c r="D4" s="30" t="s">
        <v>30</v>
      </c>
      <c r="E4" s="46"/>
      <c r="F4" s="46"/>
      <c r="G4" s="46"/>
      <c r="H4" s="46"/>
      <c r="I4" s="46"/>
      <c r="J4" s="46"/>
      <c r="K4" s="24">
        <v>1</v>
      </c>
      <c r="L4" s="24" t="s">
        <v>31</v>
      </c>
      <c r="M4" s="24"/>
      <c r="N4" s="24"/>
      <c r="O4" s="24"/>
      <c r="P4" s="24"/>
      <c r="Q4" s="24" t="s">
        <v>32</v>
      </c>
      <c r="R4" s="24"/>
      <c r="S4" s="24"/>
      <c r="T4" s="24"/>
      <c r="U4" s="81" t="s">
        <v>39</v>
      </c>
      <c r="V4" s="82"/>
      <c r="W4" s="82"/>
      <c r="X4" s="82"/>
      <c r="Y4" s="82"/>
      <c r="Z4" s="82"/>
      <c r="AA4" s="82"/>
      <c r="AB4" s="82"/>
      <c r="AC4" s="82"/>
      <c r="AD4" s="83"/>
      <c r="AE4" s="24"/>
      <c r="AF4" s="25"/>
      <c r="AG4" s="25"/>
      <c r="AH4" s="25"/>
      <c r="AI4" s="10"/>
      <c r="AJ4" s="10"/>
      <c r="AK4" s="5"/>
    </row>
    <row r="5" spans="1:37" ht="8.25" customHeight="1">
      <c r="A5" s="4"/>
      <c r="B5" s="25"/>
      <c r="C5" s="25"/>
      <c r="D5" s="25"/>
      <c r="E5" s="26"/>
      <c r="F5" s="26"/>
      <c r="G5" s="26"/>
      <c r="H5" s="26"/>
      <c r="I5" s="26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5"/>
    </row>
    <row r="6" spans="1:37" ht="18.75" customHeight="1">
      <c r="A6" s="4"/>
      <c r="B6" s="76" t="s">
        <v>33</v>
      </c>
      <c r="C6" s="76"/>
      <c r="D6" s="28" t="s">
        <v>0</v>
      </c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  <c r="L6" s="27">
        <v>8</v>
      </c>
      <c r="M6" s="27">
        <v>9</v>
      </c>
      <c r="N6" s="27">
        <v>10</v>
      </c>
      <c r="O6" s="27">
        <v>11</v>
      </c>
      <c r="P6" s="27">
        <v>12</v>
      </c>
      <c r="Q6" s="27">
        <v>13</v>
      </c>
      <c r="R6" s="27">
        <v>14</v>
      </c>
      <c r="S6" s="27">
        <v>15</v>
      </c>
      <c r="T6" s="27">
        <v>16</v>
      </c>
      <c r="U6" s="27">
        <v>17</v>
      </c>
      <c r="V6" s="27">
        <v>18</v>
      </c>
      <c r="W6" s="27">
        <v>19</v>
      </c>
      <c r="X6" s="27">
        <v>20</v>
      </c>
      <c r="Y6" s="27">
        <v>21</v>
      </c>
      <c r="Z6" s="27">
        <v>22</v>
      </c>
      <c r="AA6" s="27">
        <v>23</v>
      </c>
      <c r="AB6" s="27">
        <v>24</v>
      </c>
      <c r="AC6" s="27">
        <v>25</v>
      </c>
      <c r="AD6" s="27" t="s">
        <v>1</v>
      </c>
      <c r="AE6" s="25"/>
      <c r="AF6" s="25"/>
      <c r="AG6" s="25"/>
      <c r="AH6" s="25"/>
      <c r="AI6" s="25"/>
      <c r="AJ6" s="25"/>
      <c r="AK6" s="5"/>
    </row>
    <row r="7" spans="1:37" ht="24.75" customHeight="1">
      <c r="A7" s="4"/>
      <c r="B7" s="76"/>
      <c r="C7" s="76"/>
      <c r="D7" s="28" t="s">
        <v>34</v>
      </c>
      <c r="E7" s="27">
        <v>4</v>
      </c>
      <c r="F7" s="27">
        <v>4</v>
      </c>
      <c r="G7" s="27">
        <v>4</v>
      </c>
      <c r="H7" s="27">
        <v>4</v>
      </c>
      <c r="I7" s="27">
        <v>4</v>
      </c>
      <c r="J7" s="27">
        <v>4</v>
      </c>
      <c r="K7" s="27">
        <v>4</v>
      </c>
      <c r="L7" s="27">
        <v>4</v>
      </c>
      <c r="M7" s="27">
        <v>4</v>
      </c>
      <c r="N7" s="27">
        <v>4</v>
      </c>
      <c r="O7" s="27">
        <v>4</v>
      </c>
      <c r="P7" s="27">
        <v>4</v>
      </c>
      <c r="Q7" s="27">
        <v>4</v>
      </c>
      <c r="R7" s="27">
        <v>4</v>
      </c>
      <c r="S7" s="27">
        <v>4</v>
      </c>
      <c r="T7" s="27">
        <v>4</v>
      </c>
      <c r="U7" s="27">
        <v>4</v>
      </c>
      <c r="V7" s="27">
        <v>4</v>
      </c>
      <c r="W7" s="27">
        <v>4</v>
      </c>
      <c r="X7" s="27">
        <v>4</v>
      </c>
      <c r="Y7" s="27">
        <v>4</v>
      </c>
      <c r="Z7" s="27">
        <v>4</v>
      </c>
      <c r="AA7" s="27">
        <v>4</v>
      </c>
      <c r="AB7" s="27">
        <v>4</v>
      </c>
      <c r="AC7" s="27">
        <v>4</v>
      </c>
      <c r="AD7" s="27">
        <f>SUM(E7:AC7)</f>
        <v>100</v>
      </c>
      <c r="AE7" s="25"/>
      <c r="AF7" s="25"/>
      <c r="AG7" s="25"/>
      <c r="AH7" s="25"/>
      <c r="AI7" s="25"/>
      <c r="AJ7" s="25"/>
      <c r="AK7" s="5"/>
    </row>
    <row r="8" spans="1:37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9"/>
      <c r="AI8" s="9"/>
      <c r="AJ8" s="9"/>
      <c r="AK8" s="5"/>
    </row>
    <row r="9" spans="1:37" ht="20.25" customHeight="1" thickTop="1" thickBot="1">
      <c r="A9" s="4"/>
      <c r="B9" s="84" t="s">
        <v>2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6"/>
      <c r="AE9" s="10"/>
      <c r="AF9" s="10"/>
      <c r="AG9" s="10"/>
      <c r="AH9" s="10"/>
      <c r="AI9" s="10"/>
      <c r="AJ9" s="10"/>
      <c r="AK9" s="5"/>
    </row>
    <row r="10" spans="1:37" ht="45" customHeight="1" thickTop="1">
      <c r="A10" s="4"/>
      <c r="B10" s="68" t="s">
        <v>3</v>
      </c>
      <c r="C10" s="70" t="s">
        <v>4</v>
      </c>
      <c r="D10" s="72" t="s">
        <v>5</v>
      </c>
      <c r="E10" s="74" t="s">
        <v>0</v>
      </c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40" t="s">
        <v>1</v>
      </c>
      <c r="AE10" s="10"/>
      <c r="AF10" s="10"/>
      <c r="AG10" s="10"/>
      <c r="AH10" s="7"/>
      <c r="AI10" s="87"/>
      <c r="AJ10" s="87"/>
      <c r="AK10" s="88"/>
    </row>
    <row r="11" spans="1:37">
      <c r="A11" s="4"/>
      <c r="B11" s="69"/>
      <c r="C11" s="71"/>
      <c r="D11" s="73"/>
      <c r="E11" s="39">
        <v>1</v>
      </c>
      <c r="F11" s="39">
        <f t="shared" ref="F11:AC11" si="0">E11+1</f>
        <v>2</v>
      </c>
      <c r="G11" s="39">
        <f t="shared" si="0"/>
        <v>3</v>
      </c>
      <c r="H11" s="39">
        <f t="shared" si="0"/>
        <v>4</v>
      </c>
      <c r="I11" s="39">
        <f t="shared" si="0"/>
        <v>5</v>
      </c>
      <c r="J11" s="39">
        <f t="shared" si="0"/>
        <v>6</v>
      </c>
      <c r="K11" s="39">
        <f t="shared" si="0"/>
        <v>7</v>
      </c>
      <c r="L11" s="39">
        <f>K11+1</f>
        <v>8</v>
      </c>
      <c r="M11" s="39">
        <f t="shared" si="0"/>
        <v>9</v>
      </c>
      <c r="N11" s="39">
        <f t="shared" si="0"/>
        <v>10</v>
      </c>
      <c r="O11" s="39">
        <f t="shared" si="0"/>
        <v>11</v>
      </c>
      <c r="P11" s="39">
        <f t="shared" si="0"/>
        <v>12</v>
      </c>
      <c r="Q11" s="39">
        <f t="shared" si="0"/>
        <v>13</v>
      </c>
      <c r="R11" s="39">
        <f t="shared" si="0"/>
        <v>14</v>
      </c>
      <c r="S11" s="39">
        <f t="shared" si="0"/>
        <v>15</v>
      </c>
      <c r="T11" s="39">
        <f t="shared" si="0"/>
        <v>16</v>
      </c>
      <c r="U11" s="39">
        <f t="shared" si="0"/>
        <v>17</v>
      </c>
      <c r="V11" s="39">
        <f t="shared" si="0"/>
        <v>18</v>
      </c>
      <c r="W11" s="39">
        <f t="shared" si="0"/>
        <v>19</v>
      </c>
      <c r="X11" s="39">
        <f t="shared" si="0"/>
        <v>20</v>
      </c>
      <c r="Y11" s="39">
        <f t="shared" si="0"/>
        <v>21</v>
      </c>
      <c r="Z11" s="39">
        <f t="shared" si="0"/>
        <v>22</v>
      </c>
      <c r="AA11" s="39">
        <f t="shared" si="0"/>
        <v>23</v>
      </c>
      <c r="AB11" s="39">
        <f t="shared" si="0"/>
        <v>24</v>
      </c>
      <c r="AC11" s="39">
        <f t="shared" si="0"/>
        <v>25</v>
      </c>
      <c r="AD11" s="37"/>
      <c r="AE11" s="10"/>
      <c r="AF11" s="10"/>
      <c r="AG11" s="10"/>
      <c r="AH11" s="10"/>
      <c r="AI11" s="10"/>
      <c r="AJ11" s="10"/>
      <c r="AK11" s="5"/>
    </row>
    <row r="12" spans="1:37" ht="19.5" customHeight="1">
      <c r="A12" s="4"/>
      <c r="B12" s="48">
        <v>1</v>
      </c>
      <c r="C12" s="61">
        <v>1019</v>
      </c>
      <c r="D12" s="45" t="s">
        <v>48</v>
      </c>
      <c r="E12" s="12"/>
      <c r="F12" s="12"/>
      <c r="G12" s="41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31">
        <f t="shared" ref="AD12:AD42" si="1">SUM(E12:AC12)</f>
        <v>0</v>
      </c>
      <c r="AE12" s="10"/>
      <c r="AF12" s="10"/>
      <c r="AG12" s="10"/>
      <c r="AH12" s="10"/>
      <c r="AI12" s="10"/>
      <c r="AJ12" s="10"/>
      <c r="AK12" s="5"/>
    </row>
    <row r="13" spans="1:37" ht="19.5" customHeight="1">
      <c r="A13" s="4"/>
      <c r="B13" s="49">
        <v>2</v>
      </c>
      <c r="C13" s="61">
        <v>1087</v>
      </c>
      <c r="D13" s="45" t="s">
        <v>49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32">
        <f t="shared" si="1"/>
        <v>0</v>
      </c>
      <c r="AE13" s="10"/>
      <c r="AF13" s="10"/>
      <c r="AG13" s="10"/>
      <c r="AH13" s="10"/>
      <c r="AI13" s="10"/>
      <c r="AJ13" s="10"/>
      <c r="AK13" s="5"/>
    </row>
    <row r="14" spans="1:37" ht="19.5" customHeight="1">
      <c r="A14" s="4"/>
      <c r="B14" s="49">
        <v>3</v>
      </c>
      <c r="C14" s="61">
        <v>1088</v>
      </c>
      <c r="D14" s="45" t="s">
        <v>50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32">
        <f t="shared" si="1"/>
        <v>0</v>
      </c>
      <c r="AE14" s="10"/>
      <c r="AF14" s="10"/>
      <c r="AG14" s="10"/>
      <c r="AH14" s="10"/>
      <c r="AI14" s="10"/>
      <c r="AJ14" s="10"/>
      <c r="AK14" s="5"/>
    </row>
    <row r="15" spans="1:37" ht="19.5" customHeight="1">
      <c r="A15" s="4"/>
      <c r="B15" s="49">
        <v>4</v>
      </c>
      <c r="C15" s="61">
        <v>1089</v>
      </c>
      <c r="D15" s="45" t="s">
        <v>51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32">
        <f t="shared" si="1"/>
        <v>0</v>
      </c>
      <c r="AE15" s="10"/>
      <c r="AF15" s="10"/>
      <c r="AG15" s="10"/>
      <c r="AH15" s="10"/>
      <c r="AI15" s="10"/>
      <c r="AJ15" s="10"/>
      <c r="AK15" s="5"/>
    </row>
    <row r="16" spans="1:37" ht="19.5" customHeight="1">
      <c r="A16" s="4"/>
      <c r="B16" s="49">
        <v>5</v>
      </c>
      <c r="C16" s="61">
        <v>1090</v>
      </c>
      <c r="D16" s="45" t="s">
        <v>52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32">
        <f t="shared" si="1"/>
        <v>0</v>
      </c>
      <c r="AE16" s="10"/>
      <c r="AF16" s="10"/>
      <c r="AG16" s="10"/>
      <c r="AH16" s="10"/>
      <c r="AI16" s="10"/>
      <c r="AJ16" s="10"/>
      <c r="AK16" s="5"/>
    </row>
    <row r="17" spans="1:37" ht="19.5" customHeight="1">
      <c r="A17" s="4"/>
      <c r="B17" s="49">
        <v>6</v>
      </c>
      <c r="C17" s="61">
        <v>1091</v>
      </c>
      <c r="D17" s="45" t="s">
        <v>53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32">
        <f t="shared" si="1"/>
        <v>0</v>
      </c>
      <c r="AE17" s="10"/>
      <c r="AF17" s="10"/>
      <c r="AG17" s="10"/>
      <c r="AH17" s="10"/>
      <c r="AI17" s="10"/>
      <c r="AJ17" s="10"/>
      <c r="AK17" s="5"/>
    </row>
    <row r="18" spans="1:37" ht="19.5" customHeight="1">
      <c r="A18" s="4"/>
      <c r="B18" s="49">
        <v>7</v>
      </c>
      <c r="C18" s="61">
        <v>1092</v>
      </c>
      <c r="D18" s="45" t="s">
        <v>54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32">
        <f t="shared" si="1"/>
        <v>0</v>
      </c>
      <c r="AE18" s="10"/>
      <c r="AF18" s="10"/>
      <c r="AG18" s="10"/>
      <c r="AH18" s="10"/>
      <c r="AI18" s="10"/>
      <c r="AJ18" s="10"/>
      <c r="AK18" s="5"/>
    </row>
    <row r="19" spans="1:37" ht="19.5" customHeight="1">
      <c r="A19" s="4"/>
      <c r="B19" s="49">
        <v>8</v>
      </c>
      <c r="C19" s="61">
        <v>1093</v>
      </c>
      <c r="D19" s="45" t="s">
        <v>55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32">
        <f t="shared" si="1"/>
        <v>0</v>
      </c>
      <c r="AE19" s="10"/>
      <c r="AF19" s="10"/>
      <c r="AG19" s="10"/>
      <c r="AH19" s="10"/>
      <c r="AI19" s="10"/>
      <c r="AJ19" s="10"/>
      <c r="AK19" s="5"/>
    </row>
    <row r="20" spans="1:37" ht="19.5" customHeight="1">
      <c r="A20" s="4"/>
      <c r="B20" s="49">
        <v>9</v>
      </c>
      <c r="C20" s="61">
        <v>1094</v>
      </c>
      <c r="D20" s="45" t="s">
        <v>56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32">
        <f t="shared" si="1"/>
        <v>0</v>
      </c>
      <c r="AE20" s="10"/>
      <c r="AF20" s="10"/>
      <c r="AG20" s="10"/>
      <c r="AH20" s="10"/>
      <c r="AI20" s="10"/>
      <c r="AJ20" s="10"/>
      <c r="AK20" s="5"/>
    </row>
    <row r="21" spans="1:37" ht="19.5" customHeight="1">
      <c r="A21" s="4"/>
      <c r="B21" s="49">
        <v>10</v>
      </c>
      <c r="C21" s="61">
        <v>1095</v>
      </c>
      <c r="D21" s="45" t="s">
        <v>57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32">
        <f t="shared" si="1"/>
        <v>0</v>
      </c>
      <c r="AE21" s="10"/>
      <c r="AF21" s="10"/>
      <c r="AG21" s="10"/>
      <c r="AH21" s="10"/>
      <c r="AI21" s="10"/>
      <c r="AJ21" s="10"/>
      <c r="AK21" s="5"/>
    </row>
    <row r="22" spans="1:37" ht="19.5" customHeight="1">
      <c r="A22" s="4"/>
      <c r="B22" s="49">
        <v>11</v>
      </c>
      <c r="C22" s="61">
        <v>1096</v>
      </c>
      <c r="D22" s="45" t="s">
        <v>58</v>
      </c>
      <c r="E22" s="50"/>
      <c r="F22" s="50"/>
      <c r="G22" s="50"/>
      <c r="H22" s="50"/>
      <c r="I22" s="41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32">
        <f t="shared" si="1"/>
        <v>0</v>
      </c>
      <c r="AE22" s="10"/>
      <c r="AF22" s="10"/>
      <c r="AG22" s="10"/>
      <c r="AH22" s="10"/>
      <c r="AI22" s="10"/>
      <c r="AJ22" s="10"/>
      <c r="AK22" s="5"/>
    </row>
    <row r="23" spans="1:37" ht="19.5" customHeight="1">
      <c r="A23" s="4"/>
      <c r="B23" s="49">
        <v>12</v>
      </c>
      <c r="C23" s="61">
        <v>1097</v>
      </c>
      <c r="D23" s="45" t="s">
        <v>59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32">
        <f t="shared" si="1"/>
        <v>0</v>
      </c>
      <c r="AE23" s="10"/>
      <c r="AF23" s="10"/>
      <c r="AG23" s="10"/>
      <c r="AH23" s="10"/>
      <c r="AI23" s="10"/>
      <c r="AJ23" s="10"/>
      <c r="AK23" s="5"/>
    </row>
    <row r="24" spans="1:37" ht="19.5" customHeight="1">
      <c r="A24" s="4"/>
      <c r="B24" s="49">
        <v>13</v>
      </c>
      <c r="C24" s="61">
        <v>1098</v>
      </c>
      <c r="D24" s="45" t="s">
        <v>60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32">
        <f t="shared" si="1"/>
        <v>0</v>
      </c>
      <c r="AE24" s="10"/>
      <c r="AF24" s="10"/>
      <c r="AG24" s="10"/>
      <c r="AH24" s="10"/>
      <c r="AI24" s="10"/>
      <c r="AJ24" s="10"/>
      <c r="AK24" s="5"/>
    </row>
    <row r="25" spans="1:37" ht="19.5" customHeight="1">
      <c r="A25" s="4"/>
      <c r="B25" s="49">
        <v>14</v>
      </c>
      <c r="C25" s="61">
        <v>1099</v>
      </c>
      <c r="D25" s="45" t="s">
        <v>61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32">
        <f t="shared" si="1"/>
        <v>0</v>
      </c>
      <c r="AE25" s="10"/>
      <c r="AF25" s="10"/>
      <c r="AG25" s="10"/>
      <c r="AH25" s="10"/>
      <c r="AI25" s="10"/>
      <c r="AJ25" s="10"/>
      <c r="AK25" s="5"/>
    </row>
    <row r="26" spans="1:37" ht="19.5" customHeight="1">
      <c r="A26" s="4"/>
      <c r="B26" s="49">
        <v>15</v>
      </c>
      <c r="C26" s="61">
        <v>1100</v>
      </c>
      <c r="D26" s="45" t="s">
        <v>62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32">
        <f t="shared" si="1"/>
        <v>0</v>
      </c>
      <c r="AE26" s="10"/>
      <c r="AF26" s="10"/>
      <c r="AG26" s="10"/>
      <c r="AH26" s="10"/>
      <c r="AI26" s="10"/>
      <c r="AJ26" s="10"/>
      <c r="AK26" s="5"/>
    </row>
    <row r="27" spans="1:37" ht="19.5" customHeight="1">
      <c r="A27" s="4"/>
      <c r="B27" s="49">
        <v>16</v>
      </c>
      <c r="C27" s="61">
        <v>1101</v>
      </c>
      <c r="D27" s="45" t="s">
        <v>63</v>
      </c>
      <c r="E27" s="41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32">
        <f t="shared" si="1"/>
        <v>0</v>
      </c>
      <c r="AE27" s="10"/>
      <c r="AF27" s="10"/>
      <c r="AG27" s="10"/>
      <c r="AH27" s="10"/>
      <c r="AI27" s="10"/>
      <c r="AJ27" s="10"/>
      <c r="AK27" s="5"/>
    </row>
    <row r="28" spans="1:37" ht="19.5" customHeight="1">
      <c r="A28" s="4"/>
      <c r="B28" s="49">
        <v>17</v>
      </c>
      <c r="C28" s="61">
        <v>1102</v>
      </c>
      <c r="D28" s="45" t="s">
        <v>64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32">
        <f t="shared" si="1"/>
        <v>0</v>
      </c>
      <c r="AE28" s="10"/>
      <c r="AF28" s="10"/>
      <c r="AG28" s="10"/>
      <c r="AH28" s="10"/>
      <c r="AI28" s="10"/>
      <c r="AJ28" s="10"/>
      <c r="AK28" s="5"/>
    </row>
    <row r="29" spans="1:37" ht="19.5" customHeight="1">
      <c r="A29" s="4"/>
      <c r="B29" s="49">
        <v>18</v>
      </c>
      <c r="C29" s="61">
        <v>1103</v>
      </c>
      <c r="D29" s="45" t="s">
        <v>65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32">
        <f t="shared" si="1"/>
        <v>0</v>
      </c>
      <c r="AE29" s="10"/>
      <c r="AF29" s="10"/>
      <c r="AG29" s="10"/>
      <c r="AH29" s="10"/>
      <c r="AI29" s="10"/>
      <c r="AJ29" s="10"/>
      <c r="AK29" s="5"/>
    </row>
    <row r="30" spans="1:37" ht="19.5" customHeight="1">
      <c r="A30" s="4"/>
      <c r="B30" s="49">
        <v>19</v>
      </c>
      <c r="C30" s="61">
        <v>1104</v>
      </c>
      <c r="D30" s="45" t="s">
        <v>66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32">
        <f t="shared" si="1"/>
        <v>0</v>
      </c>
      <c r="AE30" s="10"/>
      <c r="AF30" s="10"/>
      <c r="AG30" s="10"/>
      <c r="AH30" s="10"/>
      <c r="AI30" s="10"/>
      <c r="AJ30" s="10"/>
      <c r="AK30" s="5"/>
    </row>
    <row r="31" spans="1:37" ht="19.5" customHeight="1">
      <c r="A31" s="4"/>
      <c r="B31" s="49">
        <v>20</v>
      </c>
      <c r="C31" s="61">
        <v>1105</v>
      </c>
      <c r="D31" s="45" t="s">
        <v>67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32">
        <f t="shared" si="1"/>
        <v>0</v>
      </c>
      <c r="AE31" s="10"/>
      <c r="AF31" s="10"/>
      <c r="AG31" s="10"/>
      <c r="AH31" s="10"/>
      <c r="AI31" s="10"/>
      <c r="AJ31" s="10"/>
      <c r="AK31" s="5"/>
    </row>
    <row r="32" spans="1:37" ht="19.5" customHeight="1">
      <c r="A32" s="4"/>
      <c r="B32" s="49">
        <v>21</v>
      </c>
      <c r="C32" s="61">
        <v>1106</v>
      </c>
      <c r="D32" s="45" t="s">
        <v>68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32">
        <f t="shared" si="1"/>
        <v>0</v>
      </c>
      <c r="AE32" s="10"/>
      <c r="AF32" s="10"/>
      <c r="AG32" s="10"/>
      <c r="AH32" s="10"/>
      <c r="AI32" s="10"/>
      <c r="AJ32" s="10"/>
      <c r="AK32" s="5"/>
    </row>
    <row r="33" spans="1:37" ht="19.5" customHeight="1">
      <c r="A33" s="4"/>
      <c r="B33" s="49">
        <v>22</v>
      </c>
      <c r="C33" s="61">
        <v>1107</v>
      </c>
      <c r="D33" s="45" t="s">
        <v>69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32">
        <f t="shared" si="1"/>
        <v>0</v>
      </c>
      <c r="AE33" s="10"/>
      <c r="AF33" s="10"/>
      <c r="AG33" s="10"/>
      <c r="AH33" s="10"/>
      <c r="AI33" s="10"/>
      <c r="AJ33" s="10"/>
      <c r="AK33" s="5"/>
    </row>
    <row r="34" spans="1:37" ht="19.5" customHeight="1">
      <c r="A34" s="4"/>
      <c r="B34" s="49">
        <v>23</v>
      </c>
      <c r="C34" s="61">
        <v>1108</v>
      </c>
      <c r="D34" s="45" t="s">
        <v>70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32">
        <f t="shared" si="1"/>
        <v>0</v>
      </c>
      <c r="AE34" s="10"/>
      <c r="AF34" s="10"/>
      <c r="AG34" s="10"/>
      <c r="AH34" s="10"/>
      <c r="AI34" s="10"/>
      <c r="AJ34" s="10"/>
      <c r="AK34" s="5"/>
    </row>
    <row r="35" spans="1:37" ht="19.5" customHeight="1">
      <c r="A35" s="4"/>
      <c r="B35" s="49">
        <v>24</v>
      </c>
      <c r="C35" s="61">
        <v>1109</v>
      </c>
      <c r="D35" s="45" t="s">
        <v>71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32">
        <f t="shared" si="1"/>
        <v>0</v>
      </c>
      <c r="AE35" s="10"/>
      <c r="AF35" s="10"/>
      <c r="AG35" s="10"/>
      <c r="AH35" s="10"/>
      <c r="AI35" s="10"/>
      <c r="AJ35" s="10"/>
      <c r="AK35" s="5"/>
    </row>
    <row r="36" spans="1:37" ht="19.5" customHeight="1">
      <c r="A36" s="4"/>
      <c r="B36" s="49">
        <v>25</v>
      </c>
      <c r="C36" s="61">
        <v>1110</v>
      </c>
      <c r="D36" s="45" t="s">
        <v>72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32">
        <f t="shared" si="1"/>
        <v>0</v>
      </c>
      <c r="AE36" s="10"/>
      <c r="AF36" s="10"/>
      <c r="AG36" s="10"/>
      <c r="AH36" s="10"/>
      <c r="AI36" s="10"/>
      <c r="AJ36" s="10"/>
      <c r="AK36" s="5"/>
    </row>
    <row r="37" spans="1:37" ht="19.5" customHeight="1">
      <c r="A37" s="4"/>
      <c r="B37" s="49">
        <v>26</v>
      </c>
      <c r="C37" s="61">
        <v>1111</v>
      </c>
      <c r="D37" s="45" t="s">
        <v>73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32">
        <f t="shared" si="1"/>
        <v>0</v>
      </c>
      <c r="AE37" s="10"/>
      <c r="AF37" s="10"/>
      <c r="AG37" s="10"/>
      <c r="AH37" s="10"/>
      <c r="AI37" s="10"/>
      <c r="AJ37" s="10"/>
      <c r="AK37" s="5"/>
    </row>
    <row r="38" spans="1:37" ht="19.5" customHeight="1">
      <c r="A38" s="4"/>
      <c r="B38" s="49">
        <v>27</v>
      </c>
      <c r="C38" s="61">
        <v>1112</v>
      </c>
      <c r="D38" s="45" t="s">
        <v>74</v>
      </c>
      <c r="E38" s="50"/>
      <c r="F38" s="50"/>
      <c r="G38" s="50"/>
      <c r="H38" s="50"/>
      <c r="I38" s="50"/>
      <c r="J38" s="50"/>
      <c r="K38" s="50"/>
      <c r="L38" s="50" t="s">
        <v>43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32">
        <f t="shared" si="1"/>
        <v>0</v>
      </c>
      <c r="AE38" s="10"/>
      <c r="AF38" s="10"/>
      <c r="AG38" s="10"/>
      <c r="AH38" s="10"/>
      <c r="AI38" s="10"/>
      <c r="AJ38" s="10"/>
      <c r="AK38" s="5"/>
    </row>
    <row r="39" spans="1:37" ht="19.5" customHeight="1">
      <c r="A39" s="4"/>
      <c r="B39" s="49">
        <v>28</v>
      </c>
      <c r="C39" s="61">
        <v>1113</v>
      </c>
      <c r="D39" s="45" t="s">
        <v>75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32">
        <f t="shared" si="1"/>
        <v>0</v>
      </c>
      <c r="AE39" s="10"/>
      <c r="AF39" s="10"/>
      <c r="AG39" s="10"/>
      <c r="AH39" s="10"/>
      <c r="AI39" s="10"/>
      <c r="AJ39" s="10"/>
      <c r="AK39" s="5"/>
    </row>
    <row r="40" spans="1:37" ht="21.75" customHeight="1">
      <c r="A40" s="4"/>
      <c r="B40" s="49">
        <v>29</v>
      </c>
      <c r="C40" s="61">
        <v>1114</v>
      </c>
      <c r="D40" s="45" t="s">
        <v>76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32">
        <f t="shared" si="1"/>
        <v>0</v>
      </c>
      <c r="AE40" s="10"/>
      <c r="AF40" s="10"/>
      <c r="AG40" s="10"/>
      <c r="AH40" s="7"/>
      <c r="AI40" s="10"/>
      <c r="AJ40" s="10"/>
      <c r="AK40" s="5"/>
    </row>
    <row r="41" spans="1:37" ht="21.75" customHeight="1">
      <c r="A41" s="4"/>
      <c r="B41" s="49">
        <v>30</v>
      </c>
      <c r="C41" s="61">
        <v>1115</v>
      </c>
      <c r="D41" s="44" t="s">
        <v>77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32">
        <f t="shared" si="1"/>
        <v>0</v>
      </c>
      <c r="AE41" s="10"/>
      <c r="AF41" s="10"/>
      <c r="AG41" s="10"/>
      <c r="AH41" s="7"/>
      <c r="AI41" s="10"/>
      <c r="AJ41" s="10"/>
      <c r="AK41" s="5"/>
    </row>
    <row r="42" spans="1:37" ht="20.25" customHeight="1" thickBot="1">
      <c r="A42" s="4"/>
      <c r="B42" s="62" t="s">
        <v>38</v>
      </c>
      <c r="C42" s="63"/>
      <c r="D42" s="64"/>
      <c r="E42" s="38" t="e">
        <f>AVERAGE(E12:E41)</f>
        <v>#DIV/0!</v>
      </c>
      <c r="F42" s="38" t="e">
        <f t="shared" ref="F42:M42" si="2">AVERAGE(F12:F41)</f>
        <v>#DIV/0!</v>
      </c>
      <c r="G42" s="38" t="e">
        <f t="shared" si="2"/>
        <v>#DIV/0!</v>
      </c>
      <c r="H42" s="38" t="e">
        <f t="shared" si="2"/>
        <v>#DIV/0!</v>
      </c>
      <c r="I42" s="38" t="e">
        <f t="shared" si="2"/>
        <v>#DIV/0!</v>
      </c>
      <c r="J42" s="38" t="e">
        <f t="shared" si="2"/>
        <v>#DIV/0!</v>
      </c>
      <c r="K42" s="38" t="e">
        <f t="shared" si="2"/>
        <v>#DIV/0!</v>
      </c>
      <c r="L42" s="38" t="e">
        <f t="shared" si="2"/>
        <v>#DIV/0!</v>
      </c>
      <c r="M42" s="38" t="e">
        <f t="shared" si="2"/>
        <v>#DIV/0!</v>
      </c>
      <c r="N42" s="38" t="e">
        <f t="shared" ref="N42:AC42" si="3">AVERAGE(N12:N41)</f>
        <v>#DIV/0!</v>
      </c>
      <c r="O42" s="38" t="e">
        <f t="shared" si="3"/>
        <v>#DIV/0!</v>
      </c>
      <c r="P42" s="38" t="e">
        <f t="shared" si="3"/>
        <v>#DIV/0!</v>
      </c>
      <c r="Q42" s="38" t="e">
        <f t="shared" si="3"/>
        <v>#DIV/0!</v>
      </c>
      <c r="R42" s="38" t="e">
        <f t="shared" si="3"/>
        <v>#DIV/0!</v>
      </c>
      <c r="S42" s="38" t="e">
        <f t="shared" si="3"/>
        <v>#DIV/0!</v>
      </c>
      <c r="T42" s="38" t="e">
        <f t="shared" si="3"/>
        <v>#DIV/0!</v>
      </c>
      <c r="U42" s="38" t="e">
        <f t="shared" si="3"/>
        <v>#DIV/0!</v>
      </c>
      <c r="V42" s="38" t="e">
        <f t="shared" si="3"/>
        <v>#DIV/0!</v>
      </c>
      <c r="W42" s="38" t="e">
        <f t="shared" si="3"/>
        <v>#DIV/0!</v>
      </c>
      <c r="X42" s="38" t="e">
        <f t="shared" si="3"/>
        <v>#DIV/0!</v>
      </c>
      <c r="Y42" s="38" t="e">
        <f t="shared" si="3"/>
        <v>#DIV/0!</v>
      </c>
      <c r="Z42" s="38" t="e">
        <f t="shared" si="3"/>
        <v>#DIV/0!</v>
      </c>
      <c r="AA42" s="38" t="e">
        <f t="shared" si="3"/>
        <v>#DIV/0!</v>
      </c>
      <c r="AB42" s="38" t="e">
        <f t="shared" si="3"/>
        <v>#DIV/0!</v>
      </c>
      <c r="AC42" s="38" t="e">
        <f t="shared" si="3"/>
        <v>#DIV/0!</v>
      </c>
      <c r="AD42" s="33" t="e">
        <f t="shared" si="1"/>
        <v>#DIV/0!</v>
      </c>
      <c r="AE42" s="10"/>
      <c r="AF42" s="10"/>
      <c r="AG42" s="10"/>
      <c r="AH42" s="7"/>
      <c r="AI42" s="10"/>
      <c r="AJ42" s="10"/>
      <c r="AK42" s="5"/>
    </row>
    <row r="43" spans="1:37" ht="31.5" customHeight="1" thickTop="1">
      <c r="A43" s="4"/>
      <c r="B43" s="13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6"/>
      <c r="AE43" s="10"/>
      <c r="AF43" s="10"/>
      <c r="AG43" s="10"/>
      <c r="AH43" s="7"/>
      <c r="AI43" s="10"/>
      <c r="AJ43" s="10"/>
      <c r="AK43" s="5"/>
    </row>
    <row r="44" spans="1:37" ht="31.5" customHeight="1">
      <c r="A44" s="4"/>
      <c r="B44" s="10"/>
      <c r="C44" s="17"/>
      <c r="D44" s="1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18"/>
      <c r="AE44" s="10"/>
      <c r="AF44" s="10"/>
      <c r="AG44" s="10"/>
      <c r="AH44" s="7"/>
      <c r="AI44" s="10"/>
      <c r="AJ44" s="10"/>
      <c r="AK44" s="5"/>
    </row>
    <row r="45" spans="1:37" ht="42" customHeight="1">
      <c r="A45" s="4"/>
      <c r="B45" s="65" t="s">
        <v>22</v>
      </c>
      <c r="C45" s="66"/>
      <c r="D45" s="67"/>
      <c r="E45" s="34">
        <f>COUNTIF(E12:E41,E7)</f>
        <v>0</v>
      </c>
      <c r="F45" s="34">
        <f t="shared" ref="F45:AC45" si="4">COUNTIF(F12:F41,F7)</f>
        <v>0</v>
      </c>
      <c r="G45" s="34">
        <f t="shared" si="4"/>
        <v>0</v>
      </c>
      <c r="H45" s="34">
        <f t="shared" si="4"/>
        <v>0</v>
      </c>
      <c r="I45" s="34">
        <f t="shared" si="4"/>
        <v>0</v>
      </c>
      <c r="J45" s="34">
        <f t="shared" si="4"/>
        <v>0</v>
      </c>
      <c r="K45" s="34">
        <f t="shared" si="4"/>
        <v>0</v>
      </c>
      <c r="L45" s="34">
        <f t="shared" si="4"/>
        <v>0</v>
      </c>
      <c r="M45" s="34">
        <f t="shared" si="4"/>
        <v>0</v>
      </c>
      <c r="N45" s="34">
        <f t="shared" si="4"/>
        <v>0</v>
      </c>
      <c r="O45" s="34">
        <f t="shared" si="4"/>
        <v>0</v>
      </c>
      <c r="P45" s="34">
        <f t="shared" si="4"/>
        <v>0</v>
      </c>
      <c r="Q45" s="34">
        <f t="shared" si="4"/>
        <v>0</v>
      </c>
      <c r="R45" s="34">
        <f t="shared" si="4"/>
        <v>0</v>
      </c>
      <c r="S45" s="34">
        <f t="shared" si="4"/>
        <v>0</v>
      </c>
      <c r="T45" s="34">
        <f t="shared" si="4"/>
        <v>0</v>
      </c>
      <c r="U45" s="34">
        <f t="shared" si="4"/>
        <v>0</v>
      </c>
      <c r="V45" s="34">
        <f t="shared" si="4"/>
        <v>0</v>
      </c>
      <c r="W45" s="34">
        <f t="shared" si="4"/>
        <v>0</v>
      </c>
      <c r="X45" s="34">
        <f t="shared" si="4"/>
        <v>0</v>
      </c>
      <c r="Y45" s="34">
        <f t="shared" si="4"/>
        <v>0</v>
      </c>
      <c r="Z45" s="34">
        <f t="shared" si="4"/>
        <v>0</v>
      </c>
      <c r="AA45" s="34">
        <f t="shared" si="4"/>
        <v>0</v>
      </c>
      <c r="AB45" s="34">
        <f t="shared" si="4"/>
        <v>0</v>
      </c>
      <c r="AC45" s="34">
        <f t="shared" si="4"/>
        <v>0</v>
      </c>
      <c r="AD45" s="19"/>
      <c r="AE45" s="10"/>
      <c r="AF45" s="10"/>
      <c r="AG45" s="10"/>
      <c r="AH45" s="7"/>
      <c r="AI45" s="10"/>
      <c r="AJ45" s="10"/>
      <c r="AK45" s="5"/>
    </row>
    <row r="46" spans="1:37" ht="42" customHeight="1">
      <c r="A46" s="4"/>
      <c r="B46" s="65" t="s">
        <v>23</v>
      </c>
      <c r="C46" s="66"/>
      <c r="D46" s="67"/>
      <c r="E46" s="34">
        <f>COUNTIF(E11:E41,0)</f>
        <v>0</v>
      </c>
      <c r="F46" s="34">
        <f t="shared" ref="F46:AC46" si="5">COUNTIF(F11:F41,0)</f>
        <v>0</v>
      </c>
      <c r="G46" s="34">
        <f t="shared" si="5"/>
        <v>0</v>
      </c>
      <c r="H46" s="34">
        <f t="shared" si="5"/>
        <v>0</v>
      </c>
      <c r="I46" s="34">
        <f t="shared" si="5"/>
        <v>0</v>
      </c>
      <c r="J46" s="34">
        <f t="shared" si="5"/>
        <v>0</v>
      </c>
      <c r="K46" s="34">
        <f t="shared" si="5"/>
        <v>0</v>
      </c>
      <c r="L46" s="34">
        <f t="shared" si="5"/>
        <v>0</v>
      </c>
      <c r="M46" s="34">
        <f t="shared" si="5"/>
        <v>0</v>
      </c>
      <c r="N46" s="34">
        <f t="shared" si="5"/>
        <v>0</v>
      </c>
      <c r="O46" s="34">
        <f t="shared" si="5"/>
        <v>0</v>
      </c>
      <c r="P46" s="34">
        <f t="shared" si="5"/>
        <v>0</v>
      </c>
      <c r="Q46" s="34">
        <f t="shared" si="5"/>
        <v>0</v>
      </c>
      <c r="R46" s="34">
        <f t="shared" si="5"/>
        <v>0</v>
      </c>
      <c r="S46" s="34">
        <f t="shared" si="5"/>
        <v>0</v>
      </c>
      <c r="T46" s="34">
        <f t="shared" si="5"/>
        <v>0</v>
      </c>
      <c r="U46" s="34">
        <f t="shared" si="5"/>
        <v>0</v>
      </c>
      <c r="V46" s="34">
        <f t="shared" si="5"/>
        <v>0</v>
      </c>
      <c r="W46" s="34">
        <f t="shared" si="5"/>
        <v>0</v>
      </c>
      <c r="X46" s="34">
        <f t="shared" si="5"/>
        <v>0</v>
      </c>
      <c r="Y46" s="34">
        <f t="shared" si="5"/>
        <v>0</v>
      </c>
      <c r="Z46" s="34">
        <f t="shared" si="5"/>
        <v>0</v>
      </c>
      <c r="AA46" s="34">
        <f t="shared" si="5"/>
        <v>0</v>
      </c>
      <c r="AB46" s="34">
        <f t="shared" si="5"/>
        <v>0</v>
      </c>
      <c r="AC46" s="34">
        <f t="shared" si="5"/>
        <v>0</v>
      </c>
      <c r="AD46" s="10"/>
      <c r="AE46" s="10"/>
      <c r="AF46" s="10"/>
      <c r="AG46" s="10"/>
      <c r="AH46" s="7"/>
      <c r="AI46" s="10"/>
      <c r="AJ46" s="10"/>
      <c r="AK46" s="5"/>
    </row>
    <row r="47" spans="1:37" ht="42" customHeight="1" thickBot="1">
      <c r="A47" s="4"/>
      <c r="B47" s="65" t="s">
        <v>24</v>
      </c>
      <c r="C47" s="66"/>
      <c r="D47" s="67"/>
      <c r="E47" s="34">
        <f>$K$66-SUM(E45,E46,E48)</f>
        <v>0</v>
      </c>
      <c r="F47" s="34">
        <f t="shared" ref="F47:AC47" si="6">$K$66-SUM(F45,F46,F48)</f>
        <v>0</v>
      </c>
      <c r="G47" s="34">
        <f t="shared" si="6"/>
        <v>0</v>
      </c>
      <c r="H47" s="34">
        <f t="shared" si="6"/>
        <v>0</v>
      </c>
      <c r="I47" s="34">
        <f t="shared" si="6"/>
        <v>0</v>
      </c>
      <c r="J47" s="34">
        <f t="shared" si="6"/>
        <v>0</v>
      </c>
      <c r="K47" s="34">
        <f t="shared" si="6"/>
        <v>0</v>
      </c>
      <c r="L47" s="34">
        <f t="shared" si="6"/>
        <v>0</v>
      </c>
      <c r="M47" s="34">
        <f t="shared" si="6"/>
        <v>0</v>
      </c>
      <c r="N47" s="34">
        <f t="shared" si="6"/>
        <v>0</v>
      </c>
      <c r="O47" s="34">
        <f t="shared" si="6"/>
        <v>0</v>
      </c>
      <c r="P47" s="34">
        <f t="shared" si="6"/>
        <v>0</v>
      </c>
      <c r="Q47" s="34">
        <f t="shared" si="6"/>
        <v>0</v>
      </c>
      <c r="R47" s="34">
        <f t="shared" si="6"/>
        <v>0</v>
      </c>
      <c r="S47" s="34">
        <f t="shared" si="6"/>
        <v>0</v>
      </c>
      <c r="T47" s="34">
        <f t="shared" si="6"/>
        <v>0</v>
      </c>
      <c r="U47" s="34">
        <f t="shared" si="6"/>
        <v>0</v>
      </c>
      <c r="V47" s="34">
        <f t="shared" si="6"/>
        <v>0</v>
      </c>
      <c r="W47" s="34">
        <f t="shared" si="6"/>
        <v>0</v>
      </c>
      <c r="X47" s="34">
        <f t="shared" si="6"/>
        <v>0</v>
      </c>
      <c r="Y47" s="34">
        <f t="shared" si="6"/>
        <v>0</v>
      </c>
      <c r="Z47" s="34">
        <f t="shared" si="6"/>
        <v>0</v>
      </c>
      <c r="AA47" s="34">
        <f t="shared" si="6"/>
        <v>0</v>
      </c>
      <c r="AB47" s="34">
        <f t="shared" si="6"/>
        <v>0</v>
      </c>
      <c r="AC47" s="34">
        <f t="shared" si="6"/>
        <v>0</v>
      </c>
      <c r="AD47" s="10"/>
      <c r="AE47" s="21"/>
      <c r="AF47" s="10"/>
      <c r="AG47" s="10"/>
      <c r="AH47" s="7"/>
      <c r="AI47" s="10"/>
      <c r="AJ47" s="10"/>
      <c r="AK47" s="5"/>
    </row>
    <row r="48" spans="1:37" ht="42" customHeight="1" thickTop="1">
      <c r="A48" s="4"/>
      <c r="B48" s="65" t="s">
        <v>25</v>
      </c>
      <c r="C48" s="66"/>
      <c r="D48" s="67"/>
      <c r="E48" s="35">
        <f>COUNTIF(E12:E41,"-")</f>
        <v>0</v>
      </c>
      <c r="F48" s="35">
        <f t="shared" ref="F48:AC48" si="7">COUNTIF(F12:F41,"-")</f>
        <v>0</v>
      </c>
      <c r="G48" s="35">
        <f t="shared" si="7"/>
        <v>0</v>
      </c>
      <c r="H48" s="35">
        <f t="shared" si="7"/>
        <v>0</v>
      </c>
      <c r="I48" s="35">
        <f t="shared" si="7"/>
        <v>0</v>
      </c>
      <c r="J48" s="35">
        <f t="shared" si="7"/>
        <v>0</v>
      </c>
      <c r="K48" s="35">
        <f t="shared" si="7"/>
        <v>0</v>
      </c>
      <c r="L48" s="35">
        <f t="shared" si="7"/>
        <v>0</v>
      </c>
      <c r="M48" s="35">
        <f t="shared" si="7"/>
        <v>0</v>
      </c>
      <c r="N48" s="35">
        <f t="shared" si="7"/>
        <v>0</v>
      </c>
      <c r="O48" s="35">
        <f t="shared" si="7"/>
        <v>0</v>
      </c>
      <c r="P48" s="35">
        <f t="shared" si="7"/>
        <v>0</v>
      </c>
      <c r="Q48" s="35">
        <f t="shared" si="7"/>
        <v>0</v>
      </c>
      <c r="R48" s="35">
        <f t="shared" si="7"/>
        <v>0</v>
      </c>
      <c r="S48" s="35">
        <f t="shared" si="7"/>
        <v>0</v>
      </c>
      <c r="T48" s="35">
        <f t="shared" si="7"/>
        <v>0</v>
      </c>
      <c r="U48" s="35">
        <f t="shared" si="7"/>
        <v>0</v>
      </c>
      <c r="V48" s="35">
        <f t="shared" si="7"/>
        <v>0</v>
      </c>
      <c r="W48" s="35">
        <f t="shared" si="7"/>
        <v>0</v>
      </c>
      <c r="X48" s="35">
        <f t="shared" si="7"/>
        <v>0</v>
      </c>
      <c r="Y48" s="35">
        <f t="shared" si="7"/>
        <v>0</v>
      </c>
      <c r="Z48" s="35">
        <f t="shared" si="7"/>
        <v>0</v>
      </c>
      <c r="AA48" s="35">
        <f t="shared" si="7"/>
        <v>0</v>
      </c>
      <c r="AB48" s="35">
        <f t="shared" si="7"/>
        <v>0</v>
      </c>
      <c r="AC48" s="35">
        <f t="shared" si="7"/>
        <v>0</v>
      </c>
      <c r="AD48" s="10"/>
      <c r="AE48" s="10"/>
      <c r="AF48" s="10"/>
      <c r="AG48" s="10"/>
      <c r="AH48" s="7"/>
      <c r="AI48" s="10"/>
      <c r="AJ48" s="10"/>
      <c r="AK48" s="5"/>
    </row>
    <row r="49" spans="1:37" ht="42" customHeight="1">
      <c r="A49" s="4"/>
      <c r="B49" s="65" t="s">
        <v>26</v>
      </c>
      <c r="C49" s="66"/>
      <c r="D49" s="67"/>
      <c r="E49" s="36" t="e">
        <f>(SUM(E12:E41))/($K$66*E7)*100</f>
        <v>#DIV/0!</v>
      </c>
      <c r="F49" s="36" t="e">
        <f t="shared" ref="F49:AC49" si="8">(SUM(F12:F41))/($K$66*F7)*100</f>
        <v>#DIV/0!</v>
      </c>
      <c r="G49" s="36" t="e">
        <f t="shared" si="8"/>
        <v>#DIV/0!</v>
      </c>
      <c r="H49" s="36" t="e">
        <f t="shared" si="8"/>
        <v>#DIV/0!</v>
      </c>
      <c r="I49" s="36" t="e">
        <f t="shared" si="8"/>
        <v>#DIV/0!</v>
      </c>
      <c r="J49" s="36" t="e">
        <f t="shared" si="8"/>
        <v>#DIV/0!</v>
      </c>
      <c r="K49" s="36" t="e">
        <f t="shared" si="8"/>
        <v>#DIV/0!</v>
      </c>
      <c r="L49" s="36" t="e">
        <f t="shared" si="8"/>
        <v>#DIV/0!</v>
      </c>
      <c r="M49" s="36" t="e">
        <f t="shared" si="8"/>
        <v>#DIV/0!</v>
      </c>
      <c r="N49" s="36" t="e">
        <f t="shared" si="8"/>
        <v>#DIV/0!</v>
      </c>
      <c r="O49" s="36" t="e">
        <f t="shared" si="8"/>
        <v>#DIV/0!</v>
      </c>
      <c r="P49" s="36" t="e">
        <f t="shared" si="8"/>
        <v>#DIV/0!</v>
      </c>
      <c r="Q49" s="36" t="e">
        <f t="shared" si="8"/>
        <v>#DIV/0!</v>
      </c>
      <c r="R49" s="36" t="e">
        <f t="shared" si="8"/>
        <v>#DIV/0!</v>
      </c>
      <c r="S49" s="36" t="e">
        <f t="shared" si="8"/>
        <v>#DIV/0!</v>
      </c>
      <c r="T49" s="36" t="e">
        <f t="shared" si="8"/>
        <v>#DIV/0!</v>
      </c>
      <c r="U49" s="36" t="e">
        <f t="shared" si="8"/>
        <v>#DIV/0!</v>
      </c>
      <c r="V49" s="36" t="e">
        <f t="shared" si="8"/>
        <v>#DIV/0!</v>
      </c>
      <c r="W49" s="36" t="e">
        <f t="shared" si="8"/>
        <v>#DIV/0!</v>
      </c>
      <c r="X49" s="36" t="e">
        <f t="shared" si="8"/>
        <v>#DIV/0!</v>
      </c>
      <c r="Y49" s="36" t="e">
        <f t="shared" si="8"/>
        <v>#DIV/0!</v>
      </c>
      <c r="Z49" s="36" t="e">
        <f t="shared" si="8"/>
        <v>#DIV/0!</v>
      </c>
      <c r="AA49" s="36" t="e">
        <f t="shared" si="8"/>
        <v>#DIV/0!</v>
      </c>
      <c r="AB49" s="36" t="e">
        <f t="shared" si="8"/>
        <v>#DIV/0!</v>
      </c>
      <c r="AC49" s="36" t="e">
        <f t="shared" si="8"/>
        <v>#DIV/0!</v>
      </c>
      <c r="AD49" s="10"/>
      <c r="AE49" s="10"/>
      <c r="AF49" s="10"/>
      <c r="AG49" s="10"/>
      <c r="AH49" s="7"/>
      <c r="AI49" s="10"/>
      <c r="AJ49" s="10"/>
      <c r="AK49" s="5"/>
    </row>
    <row r="50" spans="1:37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7"/>
      <c r="AI50" s="10"/>
      <c r="AJ50" s="10"/>
      <c r="AK50" s="5"/>
    </row>
    <row r="51" spans="1:37" ht="45" customHeight="1">
      <c r="A51" s="4"/>
      <c r="F51" s="89"/>
      <c r="G51" s="89"/>
      <c r="H51" s="89"/>
      <c r="I51" s="19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10"/>
      <c r="AE51" s="10"/>
      <c r="AF51" s="10"/>
      <c r="AG51" s="10"/>
      <c r="AH51" s="7"/>
      <c r="AI51" s="10"/>
      <c r="AJ51" s="10"/>
      <c r="AK51" s="5"/>
    </row>
    <row r="52" spans="1:37" ht="49.5" customHeight="1">
      <c r="A52" s="4"/>
      <c r="F52" s="51"/>
      <c r="G52" s="52"/>
      <c r="H52" s="53"/>
      <c r="I52" s="90" t="s">
        <v>6</v>
      </c>
      <c r="J52" s="91"/>
      <c r="K52" s="91"/>
      <c r="L52" s="91"/>
      <c r="M52" s="91"/>
      <c r="N52" s="92"/>
      <c r="O52" s="54"/>
      <c r="P52" s="93" t="s">
        <v>7</v>
      </c>
      <c r="Q52" s="94"/>
      <c r="R52" s="94"/>
      <c r="S52" s="94"/>
      <c r="T52" s="94"/>
      <c r="U52" s="94"/>
      <c r="V52" s="94"/>
      <c r="W52" s="94"/>
      <c r="X52" s="95"/>
      <c r="Y52" s="10"/>
      <c r="Z52" s="10"/>
      <c r="AI52" s="10"/>
      <c r="AJ52" s="10"/>
      <c r="AK52" s="5"/>
    </row>
    <row r="53" spans="1:37" ht="39.950000000000003" customHeight="1">
      <c r="A53" s="4"/>
      <c r="F53" s="55"/>
      <c r="G53" s="96"/>
      <c r="H53" s="97"/>
      <c r="I53" s="98" t="s">
        <v>8</v>
      </c>
      <c r="J53" s="98"/>
      <c r="K53" s="99" t="s">
        <v>9</v>
      </c>
      <c r="L53" s="100"/>
      <c r="M53" s="105" t="s">
        <v>46</v>
      </c>
      <c r="N53" s="106"/>
      <c r="O53" s="11"/>
      <c r="P53" s="11"/>
      <c r="Q53" s="10"/>
      <c r="R53" s="10"/>
      <c r="S53" s="10"/>
      <c r="T53" s="10"/>
      <c r="U53" s="5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7"/>
      <c r="AI53" s="10"/>
      <c r="AJ53" s="10"/>
      <c r="AK53" s="5"/>
    </row>
    <row r="54" spans="1:37" ht="20.100000000000001" customHeight="1">
      <c r="A54" s="4"/>
      <c r="F54" s="55"/>
      <c r="G54" s="96"/>
      <c r="H54" s="97"/>
      <c r="I54" s="103" t="s">
        <v>10</v>
      </c>
      <c r="J54" s="104"/>
      <c r="K54" s="107">
        <f>COUNTIF(AD12:AD41,"&gt;84,5")</f>
        <v>0</v>
      </c>
      <c r="L54" s="108"/>
      <c r="M54" s="111" t="e">
        <f>K54/$K$66*100</f>
        <v>#DIV/0!</v>
      </c>
      <c r="N54" s="112"/>
      <c r="O54" s="10"/>
      <c r="P54" s="10"/>
      <c r="Q54" s="10"/>
      <c r="R54" s="10"/>
      <c r="S54" s="10"/>
      <c r="T54" s="10"/>
      <c r="U54" s="5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7"/>
      <c r="AI54" s="10"/>
      <c r="AJ54" s="10"/>
      <c r="AK54" s="5"/>
    </row>
    <row r="55" spans="1:37" ht="20.100000000000001" customHeight="1">
      <c r="A55" s="4"/>
      <c r="F55" s="55"/>
      <c r="G55" s="96"/>
      <c r="H55" s="97"/>
      <c r="I55" s="101" t="s">
        <v>11</v>
      </c>
      <c r="J55" s="102"/>
      <c r="K55" s="109"/>
      <c r="L55" s="110"/>
      <c r="M55" s="113"/>
      <c r="N55" s="114"/>
      <c r="O55" s="10"/>
      <c r="P55" s="10"/>
      <c r="Q55" s="10"/>
      <c r="R55" s="10"/>
      <c r="S55" s="10"/>
      <c r="T55" s="10"/>
      <c r="U55" s="5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7"/>
      <c r="AI55" s="10"/>
      <c r="AJ55" s="10"/>
      <c r="AK55" s="5"/>
    </row>
    <row r="56" spans="1:37" ht="20.100000000000001" customHeight="1">
      <c r="A56" s="4"/>
      <c r="F56" s="55"/>
      <c r="G56" s="96"/>
      <c r="H56" s="97"/>
      <c r="I56" s="103" t="s">
        <v>12</v>
      </c>
      <c r="J56" s="104"/>
      <c r="K56" s="107">
        <f>COUNTIF(AD12:AD41,"&gt;69,5")-K54</f>
        <v>0</v>
      </c>
      <c r="L56" s="108"/>
      <c r="M56" s="111" t="e">
        <f>K56/$K$66*100</f>
        <v>#DIV/0!</v>
      </c>
      <c r="N56" s="112"/>
      <c r="O56" s="10"/>
      <c r="P56" s="10"/>
      <c r="Q56" s="10"/>
      <c r="R56" s="10"/>
      <c r="S56" s="10"/>
      <c r="T56" s="10"/>
      <c r="U56" s="5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7"/>
      <c r="AI56" s="10"/>
      <c r="AJ56" s="10"/>
      <c r="AK56" s="5"/>
    </row>
    <row r="57" spans="1:37" ht="20.100000000000001" customHeight="1">
      <c r="A57" s="4"/>
      <c r="F57" s="55"/>
      <c r="G57" s="96"/>
      <c r="H57" s="97"/>
      <c r="I57" s="101" t="s">
        <v>13</v>
      </c>
      <c r="J57" s="102"/>
      <c r="K57" s="109"/>
      <c r="L57" s="110"/>
      <c r="M57" s="113"/>
      <c r="N57" s="114"/>
      <c r="O57" s="10"/>
      <c r="P57" s="10"/>
      <c r="Q57" s="10"/>
      <c r="R57" s="10"/>
      <c r="S57" s="10"/>
      <c r="T57" s="10"/>
      <c r="U57" s="5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7"/>
      <c r="AI57" s="10"/>
      <c r="AJ57" s="10"/>
      <c r="AK57" s="5"/>
    </row>
    <row r="58" spans="1:37" ht="20.100000000000001" customHeight="1">
      <c r="A58" s="4"/>
      <c r="F58" s="55"/>
      <c r="G58" s="96"/>
      <c r="H58" s="97"/>
      <c r="I58" s="103" t="s">
        <v>14</v>
      </c>
      <c r="J58" s="104"/>
      <c r="K58" s="107">
        <f>COUNTIF(AD12:AD41,"&gt;54,5")-(K56+K54)</f>
        <v>0</v>
      </c>
      <c r="L58" s="108"/>
      <c r="M58" s="111" t="e">
        <f>K58/$K$66*100</f>
        <v>#DIV/0!</v>
      </c>
      <c r="N58" s="112"/>
      <c r="O58" s="10"/>
      <c r="P58" s="10"/>
      <c r="Q58" s="10"/>
      <c r="R58" s="10"/>
      <c r="S58" s="10"/>
      <c r="T58" s="10"/>
      <c r="U58" s="5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7"/>
      <c r="AI58" s="10"/>
      <c r="AJ58" s="10"/>
      <c r="AK58" s="5"/>
    </row>
    <row r="59" spans="1:37" ht="20.100000000000001" customHeight="1">
      <c r="A59" s="4"/>
      <c r="F59" s="55"/>
      <c r="G59" s="96"/>
      <c r="H59" s="97"/>
      <c r="I59" s="101" t="s">
        <v>15</v>
      </c>
      <c r="J59" s="102"/>
      <c r="K59" s="109"/>
      <c r="L59" s="110"/>
      <c r="M59" s="113"/>
      <c r="N59" s="114"/>
      <c r="O59" s="10"/>
      <c r="P59" s="10"/>
      <c r="Q59" s="10"/>
      <c r="R59" s="10"/>
      <c r="S59" s="10"/>
      <c r="T59" s="10"/>
      <c r="U59" s="5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7"/>
      <c r="AI59" s="10"/>
      <c r="AJ59" s="10"/>
      <c r="AK59" s="5"/>
    </row>
    <row r="60" spans="1:37" ht="20.100000000000001" customHeight="1">
      <c r="A60" s="4"/>
      <c r="F60" s="55"/>
      <c r="G60" s="96"/>
      <c r="H60" s="97"/>
      <c r="I60" s="103" t="s">
        <v>16</v>
      </c>
      <c r="J60" s="104"/>
      <c r="K60" s="107">
        <f>COUNTIF(AD12:AD41,"&gt;44,5")-(K58+K56+K54)</f>
        <v>0</v>
      </c>
      <c r="L60" s="108"/>
      <c r="M60" s="111" t="e">
        <f>(K60*100)/$K$66</f>
        <v>#DIV/0!</v>
      </c>
      <c r="N60" s="112"/>
      <c r="O60" s="10"/>
      <c r="P60" s="10"/>
      <c r="Q60" s="10"/>
      <c r="R60" s="10"/>
      <c r="S60" s="10"/>
      <c r="T60" s="10"/>
      <c r="U60" s="5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7"/>
      <c r="AI60" s="10"/>
      <c r="AJ60" s="10"/>
      <c r="AK60" s="5"/>
    </row>
    <row r="61" spans="1:37" ht="20.100000000000001" customHeight="1">
      <c r="A61" s="4"/>
      <c r="F61" s="55"/>
      <c r="G61" s="96"/>
      <c r="H61" s="97"/>
      <c r="I61" s="101" t="s">
        <v>17</v>
      </c>
      <c r="J61" s="102"/>
      <c r="K61" s="109"/>
      <c r="L61" s="110"/>
      <c r="M61" s="113"/>
      <c r="N61" s="114"/>
      <c r="O61" s="10"/>
      <c r="P61" s="10"/>
      <c r="Q61" s="10"/>
      <c r="R61" s="10"/>
      <c r="S61" s="10"/>
      <c r="T61" s="10"/>
      <c r="U61" s="5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7"/>
      <c r="AI61" s="10"/>
      <c r="AJ61" s="10"/>
      <c r="AK61" s="5"/>
    </row>
    <row r="62" spans="1:37" ht="20.100000000000001" customHeight="1">
      <c r="A62" s="4"/>
      <c r="F62" s="55"/>
      <c r="G62" s="96"/>
      <c r="H62" s="97"/>
      <c r="I62" s="103" t="s">
        <v>18</v>
      </c>
      <c r="J62" s="104"/>
      <c r="K62" s="107">
        <f>COUNTIF(AD12:AD41,"&gt;24,5")-(K54+K56+K58+K60)</f>
        <v>0</v>
      </c>
      <c r="L62" s="108"/>
      <c r="M62" s="111" t="e">
        <f>(K62*100)/$K$66</f>
        <v>#DIV/0!</v>
      </c>
      <c r="N62" s="112"/>
      <c r="O62" s="10"/>
      <c r="P62" s="10"/>
      <c r="Q62" s="10"/>
      <c r="R62" s="10"/>
      <c r="S62" s="10"/>
      <c r="T62" s="10"/>
      <c r="U62" s="5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7"/>
      <c r="AI62" s="10"/>
      <c r="AJ62" s="10"/>
      <c r="AK62" s="5"/>
    </row>
    <row r="63" spans="1:37" ht="20.100000000000001" customHeight="1">
      <c r="A63" s="4"/>
      <c r="F63" s="55"/>
      <c r="G63" s="96"/>
      <c r="H63" s="97"/>
      <c r="I63" s="101" t="s">
        <v>19</v>
      </c>
      <c r="J63" s="102"/>
      <c r="K63" s="109"/>
      <c r="L63" s="110"/>
      <c r="M63" s="113"/>
      <c r="N63" s="114"/>
      <c r="O63" s="10"/>
      <c r="P63" s="10"/>
      <c r="Q63" s="10"/>
      <c r="R63" s="10"/>
      <c r="S63" s="10"/>
      <c r="T63" s="10"/>
      <c r="U63" s="5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7"/>
      <c r="AI63" s="10"/>
      <c r="AJ63" s="10"/>
      <c r="AK63" s="5"/>
    </row>
    <row r="64" spans="1:37" ht="20.100000000000001" customHeight="1">
      <c r="A64" s="4"/>
      <c r="F64" s="55"/>
      <c r="G64" s="96"/>
      <c r="H64" s="97"/>
      <c r="I64" s="103" t="s">
        <v>20</v>
      </c>
      <c r="J64" s="104"/>
      <c r="K64" s="107">
        <f>COUNTIF(AD12:AD41,"&lt;24,5")-I66</f>
        <v>0</v>
      </c>
      <c r="L64" s="108"/>
      <c r="M64" s="111" t="e">
        <f>K64/$K$66*100</f>
        <v>#DIV/0!</v>
      </c>
      <c r="N64" s="112"/>
      <c r="O64" s="10"/>
      <c r="P64" s="10"/>
      <c r="Q64" s="10"/>
      <c r="R64" s="10"/>
      <c r="S64" s="10"/>
      <c r="T64" s="10"/>
      <c r="U64" s="5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7"/>
      <c r="AI64" s="10"/>
      <c r="AJ64" s="10"/>
      <c r="AK64" s="5"/>
    </row>
    <row r="65" spans="1:38" ht="20.100000000000001" customHeight="1">
      <c r="A65" s="4"/>
      <c r="B65" s="10"/>
      <c r="C65" s="10"/>
      <c r="D65" s="10"/>
      <c r="E65" s="10"/>
      <c r="F65" s="10"/>
      <c r="G65" s="10"/>
      <c r="H65" s="10"/>
      <c r="I65" s="101" t="s">
        <v>21</v>
      </c>
      <c r="J65" s="102"/>
      <c r="K65" s="109"/>
      <c r="L65" s="110"/>
      <c r="M65" s="113"/>
      <c r="N65" s="114"/>
      <c r="O65" s="10"/>
      <c r="P65" s="10"/>
      <c r="Q65" s="10"/>
      <c r="R65" s="10"/>
      <c r="S65" s="10"/>
      <c r="T65" s="10"/>
      <c r="U65" s="5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7"/>
      <c r="AI65" s="10"/>
      <c r="AJ65" s="10"/>
      <c r="AK65" s="5"/>
    </row>
    <row r="66" spans="1:38" ht="24" customHeight="1">
      <c r="A66" s="4"/>
      <c r="B66" s="10"/>
      <c r="C66" s="10"/>
      <c r="D66" s="10"/>
      <c r="E66" s="10"/>
      <c r="F66" s="10"/>
      <c r="G66" s="10"/>
      <c r="H66" s="10"/>
      <c r="I66" s="116">
        <f>COUNTIF(AD12:AD42,"0")</f>
        <v>30</v>
      </c>
      <c r="J66" s="116"/>
      <c r="K66" s="117">
        <f>SUM(K54:L65)</f>
        <v>0</v>
      </c>
      <c r="L66" s="117"/>
      <c r="M66" s="118" t="e">
        <f>SUM(M54:N65)</f>
        <v>#DIV/0!</v>
      </c>
      <c r="N66" s="117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7"/>
      <c r="AI66" s="10"/>
      <c r="AJ66" s="10"/>
      <c r="AK66" s="5"/>
    </row>
    <row r="67" spans="1:38">
      <c r="A67" s="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7"/>
      <c r="AI67" s="10"/>
      <c r="AJ67" s="10"/>
      <c r="AK67" s="5"/>
    </row>
    <row r="68" spans="1:38">
      <c r="A68" s="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7"/>
      <c r="AI68" s="10"/>
      <c r="AJ68" s="10"/>
      <c r="AK68" s="5"/>
    </row>
    <row r="69" spans="1:38">
      <c r="A69" s="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7"/>
      <c r="AI69" s="10"/>
      <c r="AJ69" s="10"/>
      <c r="AK69" s="5"/>
    </row>
    <row r="70" spans="1:38">
      <c r="A70" s="4"/>
      <c r="B70" s="10"/>
      <c r="C70" s="10"/>
      <c r="D70" s="10"/>
      <c r="E70" s="10"/>
      <c r="F70" s="10"/>
      <c r="G70" s="10"/>
      <c r="H70" s="10"/>
      <c r="I70" s="119" t="s">
        <v>44</v>
      </c>
      <c r="J70" s="119"/>
      <c r="K70" s="119"/>
      <c r="L70" s="119"/>
      <c r="M70" s="119"/>
      <c r="N70" s="119"/>
      <c r="O70" s="119"/>
      <c r="P70" s="119"/>
      <c r="Q70" s="119"/>
      <c r="R70" s="119"/>
      <c r="S70" s="115" t="e">
        <f>SUM(M54:M60)</f>
        <v>#DIV/0!</v>
      </c>
      <c r="T70" s="115"/>
      <c r="U70" s="115"/>
      <c r="V70" s="115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7"/>
      <c r="AI70" s="10"/>
      <c r="AJ70" s="10"/>
      <c r="AK70" s="5"/>
    </row>
    <row r="71" spans="1:38">
      <c r="A71" s="4"/>
      <c r="B71" s="10"/>
      <c r="C71" s="10"/>
      <c r="D71" s="10"/>
      <c r="E71" s="10"/>
      <c r="F71" s="10"/>
      <c r="G71" s="10"/>
      <c r="H71" s="10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5"/>
      <c r="T71" s="115"/>
      <c r="U71" s="115"/>
      <c r="V71" s="115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7"/>
      <c r="AI71" s="10"/>
      <c r="AJ71" s="10"/>
      <c r="AK71" s="5"/>
    </row>
    <row r="72" spans="1:38">
      <c r="A72" s="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7"/>
      <c r="AI72" s="10"/>
      <c r="AJ72" s="10"/>
      <c r="AK72" s="5"/>
    </row>
    <row r="73" spans="1:38">
      <c r="A73" s="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7"/>
      <c r="AI73" s="10"/>
      <c r="AJ73" s="10"/>
      <c r="AK73" s="5"/>
    </row>
    <row r="74" spans="1:38">
      <c r="A74" s="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7"/>
      <c r="AI74" s="10"/>
      <c r="AJ74" s="10"/>
      <c r="AK74" s="5"/>
    </row>
    <row r="75" spans="1:38">
      <c r="A75" s="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7"/>
      <c r="AI75" s="10"/>
      <c r="AJ75" s="10"/>
      <c r="AK75" s="5"/>
    </row>
    <row r="76" spans="1:38">
      <c r="A76" s="4"/>
      <c r="B76" s="10"/>
      <c r="C76" s="10"/>
      <c r="D76" s="10"/>
      <c r="E76" s="10"/>
      <c r="F76" s="10"/>
      <c r="G76" s="10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10"/>
      <c r="AE76" s="10"/>
      <c r="AF76" s="10"/>
      <c r="AG76" s="10"/>
      <c r="AH76" s="10"/>
      <c r="AI76" s="10"/>
      <c r="AJ76" s="10"/>
      <c r="AK76" s="5"/>
    </row>
    <row r="77" spans="1:38">
      <c r="A77" s="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7"/>
      <c r="AI77" s="10"/>
      <c r="AJ77" s="10"/>
      <c r="AK77" s="5"/>
    </row>
    <row r="78" spans="1:38" ht="15">
      <c r="A78" s="4"/>
      <c r="B78" s="10"/>
      <c r="C78" s="10"/>
      <c r="D78" s="56"/>
      <c r="E78" s="43" t="s">
        <v>29</v>
      </c>
      <c r="F78" s="42"/>
      <c r="G78" s="42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 t="s">
        <v>27</v>
      </c>
      <c r="Z78" s="43"/>
      <c r="AA78" s="43"/>
      <c r="AB78" s="57"/>
      <c r="AC78" s="57"/>
      <c r="AD78" s="56"/>
      <c r="AE78" s="56"/>
      <c r="AF78" s="56"/>
      <c r="AG78" s="56"/>
      <c r="AH78" s="57"/>
      <c r="AI78" s="56"/>
      <c r="AJ78" s="56"/>
      <c r="AK78" s="58"/>
      <c r="AL78" s="59"/>
    </row>
    <row r="79" spans="1:38" ht="29.25" customHeight="1">
      <c r="A79" s="4"/>
      <c r="B79" s="10"/>
      <c r="C79" s="10"/>
      <c r="D79" s="56"/>
      <c r="E79" s="57" t="s">
        <v>37</v>
      </c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60" t="s">
        <v>45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7"/>
      <c r="AI79" s="56"/>
      <c r="AJ79" s="56"/>
      <c r="AK79" s="58"/>
      <c r="AL79" s="59"/>
    </row>
    <row r="80" spans="1:38" ht="15">
      <c r="A80" s="4"/>
      <c r="B80" s="10"/>
      <c r="C80" s="10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7"/>
      <c r="AI80" s="56"/>
      <c r="AJ80" s="56"/>
      <c r="AK80" s="58"/>
      <c r="AL80" s="59"/>
    </row>
    <row r="81" spans="1:37">
      <c r="A81" s="4"/>
      <c r="B81" s="10"/>
      <c r="C81" s="10"/>
      <c r="D81" s="10"/>
      <c r="E81" s="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7"/>
      <c r="AI81" s="10"/>
      <c r="AJ81" s="10"/>
      <c r="AK81" s="5"/>
    </row>
    <row r="82" spans="1:37" ht="13.5" thickBot="1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2"/>
    </row>
    <row r="83" spans="1:37" ht="13.5" thickTop="1"/>
  </sheetData>
  <protectedRanges>
    <protectedRange sqref="I13:AC21 C42:D42 F27:AC27 I23:AC26 J22:AC22 G13:H26 E12:F26 H12:AC12 E28:AC42" name="Aralık1"/>
    <protectedRange sqref="D81:G81" name="Aralık2"/>
    <protectedRange sqref="B4:AH4" name="Aralık4"/>
    <protectedRange sqref="E7:AC7" name="Aralık5"/>
    <protectedRange sqref="C12:D41" name="Aralık1_2"/>
  </protectedRanges>
  <mergeCells count="62">
    <mergeCell ref="S70:V71"/>
    <mergeCell ref="I66:J66"/>
    <mergeCell ref="K66:L66"/>
    <mergeCell ref="M66:N66"/>
    <mergeCell ref="I70:R71"/>
    <mergeCell ref="M62:N63"/>
    <mergeCell ref="G63:G64"/>
    <mergeCell ref="H63:H64"/>
    <mergeCell ref="I63:J63"/>
    <mergeCell ref="I64:J64"/>
    <mergeCell ref="K64:L65"/>
    <mergeCell ref="M64:N65"/>
    <mergeCell ref="I65:J65"/>
    <mergeCell ref="G61:G62"/>
    <mergeCell ref="H61:H62"/>
    <mergeCell ref="I61:J61"/>
    <mergeCell ref="I62:J62"/>
    <mergeCell ref="I59:J59"/>
    <mergeCell ref="I60:J60"/>
    <mergeCell ref="K62:L63"/>
    <mergeCell ref="I57:J57"/>
    <mergeCell ref="I58:J58"/>
    <mergeCell ref="K60:L61"/>
    <mergeCell ref="M60:N61"/>
    <mergeCell ref="K56:L57"/>
    <mergeCell ref="M56:N57"/>
    <mergeCell ref="K58:L59"/>
    <mergeCell ref="M58:N59"/>
    <mergeCell ref="G59:G60"/>
    <mergeCell ref="H59:H60"/>
    <mergeCell ref="G55:G56"/>
    <mergeCell ref="H55:H56"/>
    <mergeCell ref="G57:G58"/>
    <mergeCell ref="H57:H58"/>
    <mergeCell ref="I55:J55"/>
    <mergeCell ref="I56:J56"/>
    <mergeCell ref="M53:N53"/>
    <mergeCell ref="I54:J54"/>
    <mergeCell ref="K54:L55"/>
    <mergeCell ref="M54:N55"/>
    <mergeCell ref="F51:H51"/>
    <mergeCell ref="I52:N52"/>
    <mergeCell ref="P52:X52"/>
    <mergeCell ref="G53:G54"/>
    <mergeCell ref="H53:H54"/>
    <mergeCell ref="I53:J53"/>
    <mergeCell ref="K53:L53"/>
    <mergeCell ref="B10:B11"/>
    <mergeCell ref="C10:C11"/>
    <mergeCell ref="D10:D11"/>
    <mergeCell ref="E10:AC10"/>
    <mergeCell ref="B6:C7"/>
    <mergeCell ref="B1:AJ3"/>
    <mergeCell ref="U4:AD4"/>
    <mergeCell ref="B9:AD9"/>
    <mergeCell ref="AI10:AK10"/>
    <mergeCell ref="B42:D42"/>
    <mergeCell ref="B49:D49"/>
    <mergeCell ref="B45:D45"/>
    <mergeCell ref="B46:D46"/>
    <mergeCell ref="B47:D47"/>
    <mergeCell ref="B48:D48"/>
  </mergeCells>
  <phoneticPr fontId="22" type="noConversion"/>
  <pageMargins left="0.26" right="0.22" top="0.91" bottom="1" header="0.5" footer="0.5"/>
  <pageSetup paperSize="9" scale="40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83"/>
  <sheetViews>
    <sheetView showGridLines="0" topLeftCell="B3" zoomScaleNormal="50" workbookViewId="0">
      <selection activeCell="D15" sqref="D15"/>
    </sheetView>
  </sheetViews>
  <sheetFormatPr defaultRowHeight="12.75"/>
  <cols>
    <col min="1" max="1" width="9.5703125" style="3" customWidth="1"/>
    <col min="2" max="2" width="8.5703125" style="3" bestFit="1" customWidth="1"/>
    <col min="3" max="3" width="11" style="3" customWidth="1"/>
    <col min="4" max="4" width="27.7109375" style="3" customWidth="1"/>
    <col min="5" max="5" width="8.140625" style="3" customWidth="1"/>
    <col min="6" max="29" width="6.28515625" style="3" customWidth="1"/>
    <col min="30" max="30" width="8.42578125" style="3" customWidth="1"/>
    <col min="31" max="31" width="0.5703125" style="3" hidden="1" customWidth="1"/>
    <col min="32" max="32" width="0.5703125" style="3" customWidth="1"/>
    <col min="33" max="33" width="1" style="3" customWidth="1"/>
    <col min="34" max="34" width="3.140625" style="3" customWidth="1"/>
    <col min="35" max="35" width="2.42578125" style="3" customWidth="1"/>
    <col min="36" max="36" width="3.140625" style="3" customWidth="1"/>
    <col min="37" max="37" width="2.85546875" style="3" customWidth="1"/>
    <col min="38" max="16384" width="9.140625" style="3"/>
  </cols>
  <sheetData>
    <row r="1" spans="1:37" ht="12.75" customHeight="1" thickTop="1">
      <c r="A1" s="1"/>
      <c r="B1" s="77" t="s">
        <v>47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2"/>
    </row>
    <row r="2" spans="1:37" ht="35.25" customHeight="1">
      <c r="A2" s="4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5"/>
    </row>
    <row r="3" spans="1:37" ht="35.25" customHeight="1">
      <c r="A3" s="4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79"/>
      <c r="AG3" s="79"/>
      <c r="AH3" s="79"/>
      <c r="AI3" s="79"/>
      <c r="AJ3" s="79"/>
      <c r="AK3" s="5"/>
    </row>
    <row r="4" spans="1:37" ht="31.5" customHeight="1">
      <c r="A4" s="4"/>
      <c r="B4" s="23" t="s">
        <v>35</v>
      </c>
      <c r="C4" s="29" t="s">
        <v>40</v>
      </c>
      <c r="D4" s="30" t="s">
        <v>30</v>
      </c>
      <c r="E4" s="46"/>
      <c r="F4" s="46"/>
      <c r="G4" s="46"/>
      <c r="H4" s="46"/>
      <c r="I4" s="46"/>
      <c r="J4" s="46"/>
      <c r="K4" s="24">
        <v>1</v>
      </c>
      <c r="L4" s="24" t="s">
        <v>31</v>
      </c>
      <c r="M4" s="24"/>
      <c r="N4" s="24"/>
      <c r="O4" s="24"/>
      <c r="P4" s="24"/>
      <c r="Q4" s="24" t="s">
        <v>32</v>
      </c>
      <c r="R4" s="24"/>
      <c r="S4" s="24"/>
      <c r="T4" s="24"/>
      <c r="U4" s="81" t="s">
        <v>39</v>
      </c>
      <c r="V4" s="82"/>
      <c r="W4" s="82"/>
      <c r="X4" s="82"/>
      <c r="Y4" s="82"/>
      <c r="Z4" s="82"/>
      <c r="AA4" s="82"/>
      <c r="AB4" s="82"/>
      <c r="AC4" s="82"/>
      <c r="AD4" s="83"/>
      <c r="AE4" s="24"/>
      <c r="AF4" s="25"/>
      <c r="AG4" s="25"/>
      <c r="AH4" s="25"/>
      <c r="AI4" s="10"/>
      <c r="AJ4" s="10"/>
      <c r="AK4" s="5"/>
    </row>
    <row r="5" spans="1:37" ht="8.25" customHeight="1">
      <c r="A5" s="4"/>
      <c r="B5" s="25"/>
      <c r="C5" s="25"/>
      <c r="D5" s="25"/>
      <c r="E5" s="26"/>
      <c r="F5" s="26"/>
      <c r="G5" s="26"/>
      <c r="H5" s="26"/>
      <c r="I5" s="26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5"/>
    </row>
    <row r="6" spans="1:37" ht="18.75" customHeight="1">
      <c r="A6" s="4"/>
      <c r="B6" s="76" t="s">
        <v>33</v>
      </c>
      <c r="C6" s="76"/>
      <c r="D6" s="28" t="s">
        <v>0</v>
      </c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  <c r="L6" s="27">
        <v>8</v>
      </c>
      <c r="M6" s="27">
        <v>9</v>
      </c>
      <c r="N6" s="27">
        <v>10</v>
      </c>
      <c r="O6" s="27">
        <v>11</v>
      </c>
      <c r="P6" s="27">
        <v>12</v>
      </c>
      <c r="Q6" s="27">
        <v>13</v>
      </c>
      <c r="R6" s="27">
        <v>14</v>
      </c>
      <c r="S6" s="27">
        <v>15</v>
      </c>
      <c r="T6" s="27">
        <v>16</v>
      </c>
      <c r="U6" s="27">
        <v>17</v>
      </c>
      <c r="V6" s="27">
        <v>18</v>
      </c>
      <c r="W6" s="27">
        <v>19</v>
      </c>
      <c r="X6" s="27">
        <v>20</v>
      </c>
      <c r="Y6" s="27">
        <v>21</v>
      </c>
      <c r="Z6" s="27">
        <v>22</v>
      </c>
      <c r="AA6" s="27">
        <v>23</v>
      </c>
      <c r="AB6" s="27">
        <v>24</v>
      </c>
      <c r="AC6" s="27">
        <v>25</v>
      </c>
      <c r="AD6" s="27" t="s">
        <v>1</v>
      </c>
      <c r="AE6" s="25"/>
      <c r="AF6" s="25"/>
      <c r="AG6" s="25"/>
      <c r="AH6" s="25"/>
      <c r="AI6" s="25"/>
      <c r="AJ6" s="25"/>
      <c r="AK6" s="5"/>
    </row>
    <row r="7" spans="1:37" ht="24.75" customHeight="1">
      <c r="A7" s="4"/>
      <c r="B7" s="76"/>
      <c r="C7" s="76"/>
      <c r="D7" s="28" t="s">
        <v>34</v>
      </c>
      <c r="E7" s="27">
        <v>4</v>
      </c>
      <c r="F7" s="27">
        <v>4</v>
      </c>
      <c r="G7" s="27">
        <v>4</v>
      </c>
      <c r="H7" s="27">
        <v>4</v>
      </c>
      <c r="I7" s="27">
        <v>4</v>
      </c>
      <c r="J7" s="27">
        <v>4</v>
      </c>
      <c r="K7" s="27">
        <v>4</v>
      </c>
      <c r="L7" s="27">
        <v>4</v>
      </c>
      <c r="M7" s="27">
        <v>4</v>
      </c>
      <c r="N7" s="27">
        <v>4</v>
      </c>
      <c r="O7" s="27">
        <v>4</v>
      </c>
      <c r="P7" s="27">
        <v>4</v>
      </c>
      <c r="Q7" s="27">
        <v>4</v>
      </c>
      <c r="R7" s="27">
        <v>4</v>
      </c>
      <c r="S7" s="27">
        <v>4</v>
      </c>
      <c r="T7" s="27">
        <v>4</v>
      </c>
      <c r="U7" s="27">
        <v>4</v>
      </c>
      <c r="V7" s="27">
        <v>4</v>
      </c>
      <c r="W7" s="27">
        <v>4</v>
      </c>
      <c r="X7" s="27">
        <v>4</v>
      </c>
      <c r="Y7" s="27">
        <v>4</v>
      </c>
      <c r="Z7" s="27">
        <v>4</v>
      </c>
      <c r="AA7" s="27">
        <v>4</v>
      </c>
      <c r="AB7" s="27">
        <v>4</v>
      </c>
      <c r="AC7" s="27">
        <v>4</v>
      </c>
      <c r="AD7" s="27">
        <f>SUM(E7:AC7)</f>
        <v>100</v>
      </c>
      <c r="AE7" s="25"/>
      <c r="AF7" s="25"/>
      <c r="AG7" s="25"/>
      <c r="AH7" s="25"/>
      <c r="AI7" s="25"/>
      <c r="AJ7" s="25"/>
      <c r="AK7" s="5"/>
    </row>
    <row r="8" spans="1:37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9"/>
      <c r="AI8" s="9"/>
      <c r="AJ8" s="9"/>
      <c r="AK8" s="5"/>
    </row>
    <row r="9" spans="1:37" ht="20.25" customHeight="1" thickTop="1" thickBot="1">
      <c r="A9" s="4"/>
      <c r="B9" s="84" t="s">
        <v>2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6"/>
      <c r="AE9" s="10"/>
      <c r="AF9" s="10"/>
      <c r="AG9" s="10"/>
      <c r="AH9" s="10"/>
      <c r="AI9" s="10"/>
      <c r="AJ9" s="10"/>
      <c r="AK9" s="5"/>
    </row>
    <row r="10" spans="1:37" ht="45" customHeight="1" thickTop="1">
      <c r="A10" s="4"/>
      <c r="B10" s="68" t="s">
        <v>3</v>
      </c>
      <c r="C10" s="70" t="s">
        <v>4</v>
      </c>
      <c r="D10" s="72" t="s">
        <v>5</v>
      </c>
      <c r="E10" s="74" t="s">
        <v>0</v>
      </c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40" t="s">
        <v>1</v>
      </c>
      <c r="AE10" s="10"/>
      <c r="AF10" s="10"/>
      <c r="AG10" s="10"/>
      <c r="AH10" s="7"/>
      <c r="AI10" s="87"/>
      <c r="AJ10" s="87"/>
      <c r="AK10" s="88"/>
    </row>
    <row r="11" spans="1:37">
      <c r="A11" s="4"/>
      <c r="B11" s="69"/>
      <c r="C11" s="71"/>
      <c r="D11" s="73"/>
      <c r="E11" s="39">
        <v>1</v>
      </c>
      <c r="F11" s="39">
        <f t="shared" ref="F11:AC11" si="0">E11+1</f>
        <v>2</v>
      </c>
      <c r="G11" s="39">
        <f t="shared" si="0"/>
        <v>3</v>
      </c>
      <c r="H11" s="39">
        <f t="shared" si="0"/>
        <v>4</v>
      </c>
      <c r="I11" s="39">
        <f t="shared" si="0"/>
        <v>5</v>
      </c>
      <c r="J11" s="39">
        <f t="shared" si="0"/>
        <v>6</v>
      </c>
      <c r="K11" s="39">
        <f t="shared" si="0"/>
        <v>7</v>
      </c>
      <c r="L11" s="39">
        <f>K11+1</f>
        <v>8</v>
      </c>
      <c r="M11" s="39">
        <f t="shared" si="0"/>
        <v>9</v>
      </c>
      <c r="N11" s="39">
        <f t="shared" si="0"/>
        <v>10</v>
      </c>
      <c r="O11" s="39">
        <f t="shared" si="0"/>
        <v>11</v>
      </c>
      <c r="P11" s="39">
        <f t="shared" si="0"/>
        <v>12</v>
      </c>
      <c r="Q11" s="39">
        <f t="shared" si="0"/>
        <v>13</v>
      </c>
      <c r="R11" s="39">
        <f t="shared" si="0"/>
        <v>14</v>
      </c>
      <c r="S11" s="39">
        <f t="shared" si="0"/>
        <v>15</v>
      </c>
      <c r="T11" s="39">
        <f t="shared" si="0"/>
        <v>16</v>
      </c>
      <c r="U11" s="39">
        <f t="shared" si="0"/>
        <v>17</v>
      </c>
      <c r="V11" s="39">
        <f t="shared" si="0"/>
        <v>18</v>
      </c>
      <c r="W11" s="39">
        <f t="shared" si="0"/>
        <v>19</v>
      </c>
      <c r="X11" s="39">
        <f t="shared" si="0"/>
        <v>20</v>
      </c>
      <c r="Y11" s="39">
        <f t="shared" si="0"/>
        <v>21</v>
      </c>
      <c r="Z11" s="39">
        <f t="shared" si="0"/>
        <v>22</v>
      </c>
      <c r="AA11" s="39">
        <f t="shared" si="0"/>
        <v>23</v>
      </c>
      <c r="AB11" s="39">
        <f t="shared" si="0"/>
        <v>24</v>
      </c>
      <c r="AC11" s="39">
        <f t="shared" si="0"/>
        <v>25</v>
      </c>
      <c r="AD11" s="37"/>
      <c r="AE11" s="10"/>
      <c r="AF11" s="10"/>
      <c r="AG11" s="10"/>
      <c r="AH11" s="10"/>
      <c r="AI11" s="10"/>
      <c r="AJ11" s="10"/>
      <c r="AK11" s="5"/>
    </row>
    <row r="12" spans="1:37" ht="19.5" customHeight="1">
      <c r="A12" s="4"/>
      <c r="B12" s="48">
        <v>1</v>
      </c>
      <c r="C12" s="61">
        <v>1116</v>
      </c>
      <c r="D12" s="45" t="s">
        <v>78</v>
      </c>
      <c r="E12" s="12"/>
      <c r="F12" s="12"/>
      <c r="G12" s="41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31">
        <f t="shared" ref="AD12:AD42" si="1">SUM(E12:AC12)</f>
        <v>0</v>
      </c>
      <c r="AE12" s="10"/>
      <c r="AF12" s="10"/>
      <c r="AG12" s="10"/>
      <c r="AH12" s="10"/>
      <c r="AI12" s="10"/>
      <c r="AJ12" s="10"/>
      <c r="AK12" s="5"/>
    </row>
    <row r="13" spans="1:37" ht="19.5" customHeight="1">
      <c r="A13" s="4"/>
      <c r="B13" s="49">
        <v>2</v>
      </c>
      <c r="C13" s="61">
        <v>1117</v>
      </c>
      <c r="D13" s="45" t="s">
        <v>79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32">
        <f t="shared" si="1"/>
        <v>0</v>
      </c>
      <c r="AE13" s="10"/>
      <c r="AF13" s="10"/>
      <c r="AG13" s="10"/>
      <c r="AH13" s="10"/>
      <c r="AI13" s="10"/>
      <c r="AJ13" s="10"/>
      <c r="AK13" s="5"/>
    </row>
    <row r="14" spans="1:37" ht="19.5" customHeight="1">
      <c r="A14" s="4"/>
      <c r="B14" s="49">
        <v>3</v>
      </c>
      <c r="C14" s="61">
        <v>1118</v>
      </c>
      <c r="D14" s="45" t="s">
        <v>80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32">
        <f t="shared" si="1"/>
        <v>0</v>
      </c>
      <c r="AE14" s="10"/>
      <c r="AF14" s="10"/>
      <c r="AG14" s="10"/>
      <c r="AH14" s="10"/>
      <c r="AI14" s="10"/>
      <c r="AJ14" s="10"/>
      <c r="AK14" s="5"/>
    </row>
    <row r="15" spans="1:37" ht="19.5" customHeight="1">
      <c r="A15" s="4"/>
      <c r="B15" s="49">
        <v>4</v>
      </c>
      <c r="C15" s="61">
        <v>1119</v>
      </c>
      <c r="D15" s="45" t="s">
        <v>81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32">
        <f t="shared" si="1"/>
        <v>0</v>
      </c>
      <c r="AE15" s="10"/>
      <c r="AF15" s="10"/>
      <c r="AG15" s="10"/>
      <c r="AH15" s="10"/>
      <c r="AI15" s="10"/>
      <c r="AJ15" s="10"/>
      <c r="AK15" s="5"/>
    </row>
    <row r="16" spans="1:37" ht="19.5" customHeight="1">
      <c r="A16" s="4"/>
      <c r="B16" s="49">
        <v>5</v>
      </c>
      <c r="C16" s="61">
        <v>1120</v>
      </c>
      <c r="D16" s="45" t="s">
        <v>82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32">
        <f t="shared" si="1"/>
        <v>0</v>
      </c>
      <c r="AE16" s="10"/>
      <c r="AF16" s="10"/>
      <c r="AG16" s="10"/>
      <c r="AH16" s="10"/>
      <c r="AI16" s="10"/>
      <c r="AJ16" s="10"/>
      <c r="AK16" s="5"/>
    </row>
    <row r="17" spans="1:37" ht="19.5" customHeight="1">
      <c r="A17" s="4"/>
      <c r="B17" s="49">
        <v>6</v>
      </c>
      <c r="C17" s="61">
        <v>1121</v>
      </c>
      <c r="D17" s="45" t="s">
        <v>83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32">
        <f t="shared" si="1"/>
        <v>0</v>
      </c>
      <c r="AE17" s="10"/>
      <c r="AF17" s="10"/>
      <c r="AG17" s="10"/>
      <c r="AH17" s="10"/>
      <c r="AI17" s="10"/>
      <c r="AJ17" s="10"/>
      <c r="AK17" s="5"/>
    </row>
    <row r="18" spans="1:37" ht="19.5" customHeight="1">
      <c r="A18" s="4"/>
      <c r="B18" s="49">
        <v>7</v>
      </c>
      <c r="C18" s="61">
        <v>1122</v>
      </c>
      <c r="D18" s="45" t="s">
        <v>84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32">
        <f t="shared" si="1"/>
        <v>0</v>
      </c>
      <c r="AE18" s="10"/>
      <c r="AF18" s="10"/>
      <c r="AG18" s="10"/>
      <c r="AH18" s="10"/>
      <c r="AI18" s="10"/>
      <c r="AJ18" s="10"/>
      <c r="AK18" s="5"/>
    </row>
    <row r="19" spans="1:37" ht="19.5" customHeight="1">
      <c r="A19" s="4"/>
      <c r="B19" s="49">
        <v>8</v>
      </c>
      <c r="C19" s="61">
        <v>1123</v>
      </c>
      <c r="D19" s="45" t="s">
        <v>85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32">
        <f t="shared" si="1"/>
        <v>0</v>
      </c>
      <c r="AE19" s="10"/>
      <c r="AF19" s="10"/>
      <c r="AG19" s="10"/>
      <c r="AH19" s="10"/>
      <c r="AI19" s="10"/>
      <c r="AJ19" s="10"/>
      <c r="AK19" s="5"/>
    </row>
    <row r="20" spans="1:37" ht="19.5" customHeight="1">
      <c r="A20" s="4"/>
      <c r="B20" s="49">
        <v>9</v>
      </c>
      <c r="C20" s="61">
        <v>1124</v>
      </c>
      <c r="D20" s="45" t="s">
        <v>86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32">
        <f t="shared" si="1"/>
        <v>0</v>
      </c>
      <c r="AE20" s="10"/>
      <c r="AF20" s="10"/>
      <c r="AG20" s="10"/>
      <c r="AH20" s="10"/>
      <c r="AI20" s="10"/>
      <c r="AJ20" s="10"/>
      <c r="AK20" s="5"/>
    </row>
    <row r="21" spans="1:37" ht="19.5" customHeight="1">
      <c r="A21" s="4"/>
      <c r="B21" s="49">
        <v>10</v>
      </c>
      <c r="C21" s="61">
        <v>1125</v>
      </c>
      <c r="D21" s="45" t="s">
        <v>87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32">
        <f t="shared" si="1"/>
        <v>0</v>
      </c>
      <c r="AE21" s="10"/>
      <c r="AF21" s="10"/>
      <c r="AG21" s="10"/>
      <c r="AH21" s="10"/>
      <c r="AI21" s="10"/>
      <c r="AJ21" s="10"/>
      <c r="AK21" s="5"/>
    </row>
    <row r="22" spans="1:37" ht="19.5" customHeight="1">
      <c r="A22" s="4"/>
      <c r="B22" s="49">
        <v>11</v>
      </c>
      <c r="C22" s="61">
        <v>1126</v>
      </c>
      <c r="D22" s="45" t="s">
        <v>88</v>
      </c>
      <c r="E22" s="50"/>
      <c r="F22" s="50"/>
      <c r="G22" s="50"/>
      <c r="H22" s="50"/>
      <c r="I22" s="41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32">
        <f t="shared" si="1"/>
        <v>0</v>
      </c>
      <c r="AE22" s="10"/>
      <c r="AF22" s="10"/>
      <c r="AG22" s="10"/>
      <c r="AH22" s="10"/>
      <c r="AI22" s="10"/>
      <c r="AJ22" s="10"/>
      <c r="AK22" s="5"/>
    </row>
    <row r="23" spans="1:37" ht="19.5" customHeight="1">
      <c r="A23" s="4"/>
      <c r="B23" s="49">
        <v>12</v>
      </c>
      <c r="C23" s="61">
        <v>1127</v>
      </c>
      <c r="D23" s="45" t="s">
        <v>89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32">
        <f t="shared" si="1"/>
        <v>0</v>
      </c>
      <c r="AE23" s="10"/>
      <c r="AF23" s="10"/>
      <c r="AG23" s="10"/>
      <c r="AH23" s="10"/>
      <c r="AI23" s="10"/>
      <c r="AJ23" s="10"/>
      <c r="AK23" s="5"/>
    </row>
    <row r="24" spans="1:37" ht="19.5" customHeight="1">
      <c r="A24" s="4"/>
      <c r="B24" s="49">
        <v>13</v>
      </c>
      <c r="C24" s="61">
        <v>1128</v>
      </c>
      <c r="D24" s="45" t="s">
        <v>90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32">
        <f t="shared" si="1"/>
        <v>0</v>
      </c>
      <c r="AE24" s="10"/>
      <c r="AF24" s="10"/>
      <c r="AG24" s="10"/>
      <c r="AH24" s="10"/>
      <c r="AI24" s="10"/>
      <c r="AJ24" s="10"/>
      <c r="AK24" s="5"/>
    </row>
    <row r="25" spans="1:37" ht="19.5" customHeight="1">
      <c r="A25" s="4"/>
      <c r="B25" s="49">
        <v>14</v>
      </c>
      <c r="C25" s="61">
        <v>1129</v>
      </c>
      <c r="D25" s="45" t="s">
        <v>91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32">
        <f t="shared" si="1"/>
        <v>0</v>
      </c>
      <c r="AE25" s="10"/>
      <c r="AF25" s="10"/>
      <c r="AG25" s="10"/>
      <c r="AH25" s="10"/>
      <c r="AI25" s="10"/>
      <c r="AJ25" s="10"/>
      <c r="AK25" s="5"/>
    </row>
    <row r="26" spans="1:37" ht="19.5" customHeight="1">
      <c r="A26" s="4"/>
      <c r="B26" s="49">
        <v>15</v>
      </c>
      <c r="C26" s="61">
        <v>1130</v>
      </c>
      <c r="D26" s="45" t="s">
        <v>92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32">
        <f t="shared" si="1"/>
        <v>0</v>
      </c>
      <c r="AE26" s="10"/>
      <c r="AF26" s="10"/>
      <c r="AG26" s="10"/>
      <c r="AH26" s="10"/>
      <c r="AI26" s="10"/>
      <c r="AJ26" s="10"/>
      <c r="AK26" s="5"/>
    </row>
    <row r="27" spans="1:37" ht="19.5" customHeight="1">
      <c r="A27" s="4"/>
      <c r="B27" s="49">
        <v>16</v>
      </c>
      <c r="C27" s="61">
        <v>1131</v>
      </c>
      <c r="D27" s="45" t="s">
        <v>93</v>
      </c>
      <c r="E27" s="41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32">
        <f t="shared" si="1"/>
        <v>0</v>
      </c>
      <c r="AE27" s="10"/>
      <c r="AF27" s="10"/>
      <c r="AG27" s="10"/>
      <c r="AH27" s="10"/>
      <c r="AI27" s="10"/>
      <c r="AJ27" s="10"/>
      <c r="AK27" s="5"/>
    </row>
    <row r="28" spans="1:37" ht="19.5" customHeight="1">
      <c r="A28" s="4"/>
      <c r="B28" s="49">
        <v>17</v>
      </c>
      <c r="C28" s="61">
        <v>1132</v>
      </c>
      <c r="D28" s="45" t="s">
        <v>94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32">
        <f t="shared" si="1"/>
        <v>0</v>
      </c>
      <c r="AE28" s="10"/>
      <c r="AF28" s="10"/>
      <c r="AG28" s="10"/>
      <c r="AH28" s="10"/>
      <c r="AI28" s="10"/>
      <c r="AJ28" s="10"/>
      <c r="AK28" s="5"/>
    </row>
    <row r="29" spans="1:37" ht="19.5" customHeight="1">
      <c r="A29" s="4"/>
      <c r="B29" s="49">
        <v>18</v>
      </c>
      <c r="C29" s="61">
        <v>1133</v>
      </c>
      <c r="D29" s="45" t="s">
        <v>95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32">
        <f t="shared" si="1"/>
        <v>0</v>
      </c>
      <c r="AE29" s="10"/>
      <c r="AF29" s="10"/>
      <c r="AG29" s="10"/>
      <c r="AH29" s="10"/>
      <c r="AI29" s="10"/>
      <c r="AJ29" s="10"/>
      <c r="AK29" s="5"/>
    </row>
    <row r="30" spans="1:37" ht="19.5" customHeight="1">
      <c r="A30" s="4"/>
      <c r="B30" s="49">
        <v>19</v>
      </c>
      <c r="C30" s="61">
        <v>1134</v>
      </c>
      <c r="D30" s="45" t="s">
        <v>96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32">
        <f t="shared" si="1"/>
        <v>0</v>
      </c>
      <c r="AE30" s="10"/>
      <c r="AF30" s="10"/>
      <c r="AG30" s="10"/>
      <c r="AH30" s="10"/>
      <c r="AI30" s="10"/>
      <c r="AJ30" s="10"/>
      <c r="AK30" s="5"/>
    </row>
    <row r="31" spans="1:37" ht="19.5" customHeight="1">
      <c r="A31" s="4"/>
      <c r="B31" s="49">
        <v>20</v>
      </c>
      <c r="C31" s="61">
        <v>1135</v>
      </c>
      <c r="D31" s="45" t="s">
        <v>97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32">
        <f t="shared" si="1"/>
        <v>0</v>
      </c>
      <c r="AE31" s="10"/>
      <c r="AF31" s="10"/>
      <c r="AG31" s="10"/>
      <c r="AH31" s="10"/>
      <c r="AI31" s="10"/>
      <c r="AJ31" s="10"/>
      <c r="AK31" s="5"/>
    </row>
    <row r="32" spans="1:37" ht="19.5" customHeight="1">
      <c r="A32" s="4"/>
      <c r="B32" s="49">
        <v>21</v>
      </c>
      <c r="C32" s="61">
        <v>1136</v>
      </c>
      <c r="D32" s="45" t="s">
        <v>98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32">
        <f t="shared" si="1"/>
        <v>0</v>
      </c>
      <c r="AE32" s="10"/>
      <c r="AF32" s="10"/>
      <c r="AG32" s="10"/>
      <c r="AH32" s="10"/>
      <c r="AI32" s="10"/>
      <c r="AJ32" s="10"/>
      <c r="AK32" s="5"/>
    </row>
    <row r="33" spans="1:37" ht="19.5" customHeight="1">
      <c r="A33" s="4"/>
      <c r="B33" s="49">
        <v>22</v>
      </c>
      <c r="C33" s="61">
        <v>1137</v>
      </c>
      <c r="D33" s="45" t="s">
        <v>99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32">
        <f t="shared" si="1"/>
        <v>0</v>
      </c>
      <c r="AE33" s="10"/>
      <c r="AF33" s="10"/>
      <c r="AG33" s="10"/>
      <c r="AH33" s="10"/>
      <c r="AI33" s="10"/>
      <c r="AJ33" s="10"/>
      <c r="AK33" s="5"/>
    </row>
    <row r="34" spans="1:37" ht="19.5" customHeight="1">
      <c r="A34" s="4"/>
      <c r="B34" s="49">
        <v>23</v>
      </c>
      <c r="C34" s="61">
        <v>1138</v>
      </c>
      <c r="D34" s="45" t="s">
        <v>100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32">
        <f t="shared" si="1"/>
        <v>0</v>
      </c>
      <c r="AE34" s="10"/>
      <c r="AF34" s="10"/>
      <c r="AG34" s="10"/>
      <c r="AH34" s="10"/>
      <c r="AI34" s="10"/>
      <c r="AJ34" s="10"/>
      <c r="AK34" s="5"/>
    </row>
    <row r="35" spans="1:37" ht="19.5" customHeight="1">
      <c r="A35" s="4"/>
      <c r="B35" s="49">
        <v>24</v>
      </c>
      <c r="C35" s="61">
        <v>1139</v>
      </c>
      <c r="D35" s="45" t="s">
        <v>101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32">
        <f t="shared" si="1"/>
        <v>0</v>
      </c>
      <c r="AE35" s="10"/>
      <c r="AF35" s="10"/>
      <c r="AG35" s="10"/>
      <c r="AH35" s="10"/>
      <c r="AI35" s="10"/>
      <c r="AJ35" s="10"/>
      <c r="AK35" s="5"/>
    </row>
    <row r="36" spans="1:37" ht="19.5" customHeight="1">
      <c r="A36" s="4"/>
      <c r="B36" s="49">
        <v>25</v>
      </c>
      <c r="C36" s="61">
        <v>1140</v>
      </c>
      <c r="D36" s="45" t="s">
        <v>102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32">
        <f t="shared" si="1"/>
        <v>0</v>
      </c>
      <c r="AE36" s="10"/>
      <c r="AF36" s="10"/>
      <c r="AG36" s="10"/>
      <c r="AH36" s="10"/>
      <c r="AI36" s="10"/>
      <c r="AJ36" s="10"/>
      <c r="AK36" s="5"/>
    </row>
    <row r="37" spans="1:37" ht="19.5" customHeight="1">
      <c r="A37" s="4"/>
      <c r="B37" s="49">
        <v>26</v>
      </c>
      <c r="C37" s="61">
        <v>1141</v>
      </c>
      <c r="D37" s="45" t="s">
        <v>103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32">
        <f t="shared" si="1"/>
        <v>0</v>
      </c>
      <c r="AE37" s="10"/>
      <c r="AF37" s="10"/>
      <c r="AG37" s="10"/>
      <c r="AH37" s="10"/>
      <c r="AI37" s="10"/>
      <c r="AJ37" s="10"/>
      <c r="AK37" s="5"/>
    </row>
    <row r="38" spans="1:37" ht="19.5" customHeight="1">
      <c r="A38" s="4"/>
      <c r="B38" s="49">
        <v>27</v>
      </c>
      <c r="C38" s="61">
        <v>1142</v>
      </c>
      <c r="D38" s="45" t="s">
        <v>104</v>
      </c>
      <c r="E38" s="50"/>
      <c r="F38" s="50"/>
      <c r="G38" s="50"/>
      <c r="H38" s="50"/>
      <c r="I38" s="50"/>
      <c r="J38" s="50"/>
      <c r="K38" s="50"/>
      <c r="L38" s="50" t="s">
        <v>43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32">
        <f t="shared" si="1"/>
        <v>0</v>
      </c>
      <c r="AE38" s="10"/>
      <c r="AF38" s="10"/>
      <c r="AG38" s="10"/>
      <c r="AH38" s="10"/>
      <c r="AI38" s="10"/>
      <c r="AJ38" s="10"/>
      <c r="AK38" s="5"/>
    </row>
    <row r="39" spans="1:37" ht="19.5" customHeight="1">
      <c r="A39" s="4"/>
      <c r="B39" s="49">
        <v>28</v>
      </c>
      <c r="C39" s="61">
        <v>1143</v>
      </c>
      <c r="D39" s="45" t="s">
        <v>105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32">
        <f t="shared" si="1"/>
        <v>0</v>
      </c>
      <c r="AE39" s="10"/>
      <c r="AF39" s="10"/>
      <c r="AG39" s="10"/>
      <c r="AH39" s="10"/>
      <c r="AI39" s="10"/>
      <c r="AJ39" s="10"/>
      <c r="AK39" s="5"/>
    </row>
    <row r="40" spans="1:37" ht="21.75" customHeight="1">
      <c r="A40" s="4"/>
      <c r="B40" s="49">
        <v>29</v>
      </c>
      <c r="C40" s="61">
        <v>1144</v>
      </c>
      <c r="D40" s="45" t="s">
        <v>106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32">
        <f t="shared" si="1"/>
        <v>0</v>
      </c>
      <c r="AE40" s="10"/>
      <c r="AF40" s="10"/>
      <c r="AG40" s="10"/>
      <c r="AH40" s="7"/>
      <c r="AI40" s="10"/>
      <c r="AJ40" s="10"/>
      <c r="AK40" s="5"/>
    </row>
    <row r="41" spans="1:37" ht="21.75" customHeight="1">
      <c r="A41" s="4"/>
      <c r="B41" s="49">
        <v>30</v>
      </c>
      <c r="C41" s="61">
        <v>1145</v>
      </c>
      <c r="D41" s="45" t="s">
        <v>107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32">
        <f t="shared" si="1"/>
        <v>0</v>
      </c>
      <c r="AE41" s="10"/>
      <c r="AF41" s="10"/>
      <c r="AG41" s="10"/>
      <c r="AH41" s="7"/>
      <c r="AI41" s="10"/>
      <c r="AJ41" s="10"/>
      <c r="AK41" s="5"/>
    </row>
    <row r="42" spans="1:37" ht="20.25" customHeight="1" thickBot="1">
      <c r="A42" s="4"/>
      <c r="B42" s="62" t="s">
        <v>38</v>
      </c>
      <c r="C42" s="63"/>
      <c r="D42" s="64"/>
      <c r="E42" s="38" t="e">
        <f>AVERAGE(E12:E41)</f>
        <v>#DIV/0!</v>
      </c>
      <c r="F42" s="38" t="e">
        <f t="shared" ref="F42:AC42" si="2">AVERAGE(F12:F41)</f>
        <v>#DIV/0!</v>
      </c>
      <c r="G42" s="38" t="e">
        <f t="shared" si="2"/>
        <v>#DIV/0!</v>
      </c>
      <c r="H42" s="38" t="e">
        <f t="shared" si="2"/>
        <v>#DIV/0!</v>
      </c>
      <c r="I42" s="38" t="e">
        <f t="shared" si="2"/>
        <v>#DIV/0!</v>
      </c>
      <c r="J42" s="38" t="e">
        <f t="shared" si="2"/>
        <v>#DIV/0!</v>
      </c>
      <c r="K42" s="38" t="e">
        <f t="shared" si="2"/>
        <v>#DIV/0!</v>
      </c>
      <c r="L42" s="38" t="e">
        <f t="shared" si="2"/>
        <v>#DIV/0!</v>
      </c>
      <c r="M42" s="38" t="e">
        <f t="shared" si="2"/>
        <v>#DIV/0!</v>
      </c>
      <c r="N42" s="38" t="e">
        <f t="shared" si="2"/>
        <v>#DIV/0!</v>
      </c>
      <c r="O42" s="38" t="e">
        <f t="shared" si="2"/>
        <v>#DIV/0!</v>
      </c>
      <c r="P42" s="38" t="e">
        <f t="shared" si="2"/>
        <v>#DIV/0!</v>
      </c>
      <c r="Q42" s="38" t="e">
        <f t="shared" si="2"/>
        <v>#DIV/0!</v>
      </c>
      <c r="R42" s="38" t="e">
        <f t="shared" si="2"/>
        <v>#DIV/0!</v>
      </c>
      <c r="S42" s="38" t="e">
        <f t="shared" si="2"/>
        <v>#DIV/0!</v>
      </c>
      <c r="T42" s="38" t="e">
        <f t="shared" si="2"/>
        <v>#DIV/0!</v>
      </c>
      <c r="U42" s="38" t="e">
        <f t="shared" si="2"/>
        <v>#DIV/0!</v>
      </c>
      <c r="V42" s="38" t="e">
        <f t="shared" si="2"/>
        <v>#DIV/0!</v>
      </c>
      <c r="W42" s="38" t="e">
        <f t="shared" si="2"/>
        <v>#DIV/0!</v>
      </c>
      <c r="X42" s="38" t="e">
        <f t="shared" si="2"/>
        <v>#DIV/0!</v>
      </c>
      <c r="Y42" s="38" t="e">
        <f t="shared" si="2"/>
        <v>#DIV/0!</v>
      </c>
      <c r="Z42" s="38" t="e">
        <f t="shared" si="2"/>
        <v>#DIV/0!</v>
      </c>
      <c r="AA42" s="38" t="e">
        <f t="shared" si="2"/>
        <v>#DIV/0!</v>
      </c>
      <c r="AB42" s="38" t="e">
        <f t="shared" si="2"/>
        <v>#DIV/0!</v>
      </c>
      <c r="AC42" s="38" t="e">
        <f t="shared" si="2"/>
        <v>#DIV/0!</v>
      </c>
      <c r="AD42" s="33" t="e">
        <f t="shared" si="1"/>
        <v>#DIV/0!</v>
      </c>
      <c r="AE42" s="10"/>
      <c r="AF42" s="10"/>
      <c r="AG42" s="10"/>
      <c r="AH42" s="7"/>
      <c r="AI42" s="10"/>
      <c r="AJ42" s="10"/>
      <c r="AK42" s="5"/>
    </row>
    <row r="43" spans="1:37" ht="31.5" customHeight="1" thickTop="1">
      <c r="A43" s="4"/>
      <c r="B43" s="13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6"/>
      <c r="AE43" s="10"/>
      <c r="AF43" s="10"/>
      <c r="AG43" s="10"/>
      <c r="AH43" s="7"/>
      <c r="AI43" s="10"/>
      <c r="AJ43" s="10"/>
      <c r="AK43" s="5"/>
    </row>
    <row r="44" spans="1:37" ht="31.5" customHeight="1">
      <c r="A44" s="4"/>
      <c r="B44" s="10"/>
      <c r="C44" s="17"/>
      <c r="D44" s="1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18"/>
      <c r="AE44" s="10"/>
      <c r="AF44" s="10"/>
      <c r="AG44" s="10"/>
      <c r="AH44" s="7"/>
      <c r="AI44" s="10"/>
      <c r="AJ44" s="10"/>
      <c r="AK44" s="5"/>
    </row>
    <row r="45" spans="1:37" ht="42" customHeight="1">
      <c r="A45" s="4"/>
      <c r="B45" s="65" t="s">
        <v>22</v>
      </c>
      <c r="C45" s="66"/>
      <c r="D45" s="67"/>
      <c r="E45" s="34">
        <f>COUNTIF(E12:E41,E7)</f>
        <v>0</v>
      </c>
      <c r="F45" s="34">
        <f t="shared" ref="F45:AC45" si="3">COUNTIF(F12:F41,F7)</f>
        <v>0</v>
      </c>
      <c r="G45" s="34">
        <f t="shared" si="3"/>
        <v>0</v>
      </c>
      <c r="H45" s="34">
        <f t="shared" si="3"/>
        <v>0</v>
      </c>
      <c r="I45" s="34">
        <f t="shared" si="3"/>
        <v>0</v>
      </c>
      <c r="J45" s="34">
        <f t="shared" si="3"/>
        <v>0</v>
      </c>
      <c r="K45" s="34">
        <f t="shared" si="3"/>
        <v>0</v>
      </c>
      <c r="L45" s="34">
        <f t="shared" si="3"/>
        <v>0</v>
      </c>
      <c r="M45" s="34">
        <f t="shared" si="3"/>
        <v>0</v>
      </c>
      <c r="N45" s="34">
        <f t="shared" si="3"/>
        <v>0</v>
      </c>
      <c r="O45" s="34">
        <f t="shared" si="3"/>
        <v>0</v>
      </c>
      <c r="P45" s="34">
        <f t="shared" si="3"/>
        <v>0</v>
      </c>
      <c r="Q45" s="34">
        <f t="shared" si="3"/>
        <v>0</v>
      </c>
      <c r="R45" s="34">
        <f t="shared" si="3"/>
        <v>0</v>
      </c>
      <c r="S45" s="34">
        <f t="shared" si="3"/>
        <v>0</v>
      </c>
      <c r="T45" s="34">
        <f t="shared" si="3"/>
        <v>0</v>
      </c>
      <c r="U45" s="34">
        <f t="shared" si="3"/>
        <v>0</v>
      </c>
      <c r="V45" s="34">
        <f t="shared" si="3"/>
        <v>0</v>
      </c>
      <c r="W45" s="34">
        <f t="shared" si="3"/>
        <v>0</v>
      </c>
      <c r="X45" s="34">
        <f t="shared" si="3"/>
        <v>0</v>
      </c>
      <c r="Y45" s="34">
        <f t="shared" si="3"/>
        <v>0</v>
      </c>
      <c r="Z45" s="34">
        <f t="shared" si="3"/>
        <v>0</v>
      </c>
      <c r="AA45" s="34">
        <f t="shared" si="3"/>
        <v>0</v>
      </c>
      <c r="AB45" s="34">
        <f t="shared" si="3"/>
        <v>0</v>
      </c>
      <c r="AC45" s="34">
        <f t="shared" si="3"/>
        <v>0</v>
      </c>
      <c r="AD45" s="19"/>
      <c r="AE45" s="10"/>
      <c r="AF45" s="10"/>
      <c r="AG45" s="10"/>
      <c r="AH45" s="7"/>
      <c r="AI45" s="10"/>
      <c r="AJ45" s="10"/>
      <c r="AK45" s="5"/>
    </row>
    <row r="46" spans="1:37" ht="42" customHeight="1">
      <c r="A46" s="4"/>
      <c r="B46" s="65" t="s">
        <v>23</v>
      </c>
      <c r="C46" s="66"/>
      <c r="D46" s="67"/>
      <c r="E46" s="34">
        <f>COUNTIF(E11:E41,0)</f>
        <v>0</v>
      </c>
      <c r="F46" s="34">
        <f t="shared" ref="F46:AC46" si="4">COUNTIF(F11:F41,0)</f>
        <v>0</v>
      </c>
      <c r="G46" s="34">
        <f t="shared" si="4"/>
        <v>0</v>
      </c>
      <c r="H46" s="34">
        <f t="shared" si="4"/>
        <v>0</v>
      </c>
      <c r="I46" s="34">
        <f t="shared" si="4"/>
        <v>0</v>
      </c>
      <c r="J46" s="34">
        <f t="shared" si="4"/>
        <v>0</v>
      </c>
      <c r="K46" s="34">
        <f t="shared" si="4"/>
        <v>0</v>
      </c>
      <c r="L46" s="34">
        <f t="shared" si="4"/>
        <v>0</v>
      </c>
      <c r="M46" s="34">
        <f t="shared" si="4"/>
        <v>0</v>
      </c>
      <c r="N46" s="34">
        <f t="shared" si="4"/>
        <v>0</v>
      </c>
      <c r="O46" s="34">
        <f t="shared" si="4"/>
        <v>0</v>
      </c>
      <c r="P46" s="34">
        <f t="shared" si="4"/>
        <v>0</v>
      </c>
      <c r="Q46" s="34">
        <f t="shared" si="4"/>
        <v>0</v>
      </c>
      <c r="R46" s="34">
        <f t="shared" si="4"/>
        <v>0</v>
      </c>
      <c r="S46" s="34">
        <f t="shared" si="4"/>
        <v>0</v>
      </c>
      <c r="T46" s="34">
        <f t="shared" si="4"/>
        <v>0</v>
      </c>
      <c r="U46" s="34">
        <f t="shared" si="4"/>
        <v>0</v>
      </c>
      <c r="V46" s="34">
        <f t="shared" si="4"/>
        <v>0</v>
      </c>
      <c r="W46" s="34">
        <f t="shared" si="4"/>
        <v>0</v>
      </c>
      <c r="X46" s="34">
        <f t="shared" si="4"/>
        <v>0</v>
      </c>
      <c r="Y46" s="34">
        <f t="shared" si="4"/>
        <v>0</v>
      </c>
      <c r="Z46" s="34">
        <f t="shared" si="4"/>
        <v>0</v>
      </c>
      <c r="AA46" s="34">
        <f t="shared" si="4"/>
        <v>0</v>
      </c>
      <c r="AB46" s="34">
        <f t="shared" si="4"/>
        <v>0</v>
      </c>
      <c r="AC46" s="34">
        <f t="shared" si="4"/>
        <v>0</v>
      </c>
      <c r="AD46" s="10"/>
      <c r="AE46" s="10"/>
      <c r="AF46" s="10"/>
      <c r="AG46" s="10"/>
      <c r="AH46" s="7"/>
      <c r="AI46" s="10"/>
      <c r="AJ46" s="10"/>
      <c r="AK46" s="5"/>
    </row>
    <row r="47" spans="1:37" ht="42" customHeight="1" thickBot="1">
      <c r="A47" s="4"/>
      <c r="B47" s="65" t="s">
        <v>24</v>
      </c>
      <c r="C47" s="66"/>
      <c r="D47" s="67"/>
      <c r="E47" s="34">
        <f>$K$66-SUM(E45,E46,E48)</f>
        <v>0</v>
      </c>
      <c r="F47" s="34">
        <f t="shared" ref="F47:AC47" si="5">$K$66-SUM(F45,F46,F48)</f>
        <v>0</v>
      </c>
      <c r="G47" s="34">
        <f t="shared" si="5"/>
        <v>0</v>
      </c>
      <c r="H47" s="34">
        <f t="shared" si="5"/>
        <v>0</v>
      </c>
      <c r="I47" s="34">
        <f t="shared" si="5"/>
        <v>0</v>
      </c>
      <c r="J47" s="34">
        <f t="shared" si="5"/>
        <v>0</v>
      </c>
      <c r="K47" s="34">
        <f t="shared" si="5"/>
        <v>0</v>
      </c>
      <c r="L47" s="34">
        <f t="shared" si="5"/>
        <v>0</v>
      </c>
      <c r="M47" s="34">
        <f t="shared" si="5"/>
        <v>0</v>
      </c>
      <c r="N47" s="34">
        <f t="shared" si="5"/>
        <v>0</v>
      </c>
      <c r="O47" s="34">
        <f t="shared" si="5"/>
        <v>0</v>
      </c>
      <c r="P47" s="34">
        <f t="shared" si="5"/>
        <v>0</v>
      </c>
      <c r="Q47" s="34">
        <f t="shared" si="5"/>
        <v>0</v>
      </c>
      <c r="R47" s="34">
        <f t="shared" si="5"/>
        <v>0</v>
      </c>
      <c r="S47" s="34">
        <f t="shared" si="5"/>
        <v>0</v>
      </c>
      <c r="T47" s="34">
        <f t="shared" si="5"/>
        <v>0</v>
      </c>
      <c r="U47" s="34">
        <f t="shared" si="5"/>
        <v>0</v>
      </c>
      <c r="V47" s="34">
        <f t="shared" si="5"/>
        <v>0</v>
      </c>
      <c r="W47" s="34">
        <f t="shared" si="5"/>
        <v>0</v>
      </c>
      <c r="X47" s="34">
        <f t="shared" si="5"/>
        <v>0</v>
      </c>
      <c r="Y47" s="34">
        <f t="shared" si="5"/>
        <v>0</v>
      </c>
      <c r="Z47" s="34">
        <f t="shared" si="5"/>
        <v>0</v>
      </c>
      <c r="AA47" s="34">
        <f t="shared" si="5"/>
        <v>0</v>
      </c>
      <c r="AB47" s="34">
        <f t="shared" si="5"/>
        <v>0</v>
      </c>
      <c r="AC47" s="34">
        <f t="shared" si="5"/>
        <v>0</v>
      </c>
      <c r="AD47" s="10"/>
      <c r="AE47" s="21"/>
      <c r="AF47" s="10"/>
      <c r="AG47" s="10"/>
      <c r="AH47" s="7"/>
      <c r="AI47" s="10"/>
      <c r="AJ47" s="10"/>
      <c r="AK47" s="5"/>
    </row>
    <row r="48" spans="1:37" ht="42" customHeight="1" thickTop="1">
      <c r="A48" s="4"/>
      <c r="B48" s="65" t="s">
        <v>25</v>
      </c>
      <c r="C48" s="66"/>
      <c r="D48" s="67"/>
      <c r="E48" s="35">
        <f>COUNTIF(E12:E41,"-")</f>
        <v>0</v>
      </c>
      <c r="F48" s="35">
        <f t="shared" ref="F48:AC48" si="6">COUNTIF(F12:F41,"-")</f>
        <v>0</v>
      </c>
      <c r="G48" s="35">
        <f t="shared" si="6"/>
        <v>0</v>
      </c>
      <c r="H48" s="35">
        <f t="shared" si="6"/>
        <v>0</v>
      </c>
      <c r="I48" s="35">
        <f t="shared" si="6"/>
        <v>0</v>
      </c>
      <c r="J48" s="35">
        <f t="shared" si="6"/>
        <v>0</v>
      </c>
      <c r="K48" s="35">
        <f t="shared" si="6"/>
        <v>0</v>
      </c>
      <c r="L48" s="35">
        <f t="shared" si="6"/>
        <v>0</v>
      </c>
      <c r="M48" s="35">
        <f t="shared" si="6"/>
        <v>0</v>
      </c>
      <c r="N48" s="35">
        <f t="shared" si="6"/>
        <v>0</v>
      </c>
      <c r="O48" s="35">
        <f t="shared" si="6"/>
        <v>0</v>
      </c>
      <c r="P48" s="35">
        <f t="shared" si="6"/>
        <v>0</v>
      </c>
      <c r="Q48" s="35">
        <f t="shared" si="6"/>
        <v>0</v>
      </c>
      <c r="R48" s="35">
        <f t="shared" si="6"/>
        <v>0</v>
      </c>
      <c r="S48" s="35">
        <f t="shared" si="6"/>
        <v>0</v>
      </c>
      <c r="T48" s="35">
        <f t="shared" si="6"/>
        <v>0</v>
      </c>
      <c r="U48" s="35">
        <f t="shared" si="6"/>
        <v>0</v>
      </c>
      <c r="V48" s="35">
        <f t="shared" si="6"/>
        <v>0</v>
      </c>
      <c r="W48" s="35">
        <f t="shared" si="6"/>
        <v>0</v>
      </c>
      <c r="X48" s="35">
        <f t="shared" si="6"/>
        <v>0</v>
      </c>
      <c r="Y48" s="35">
        <f t="shared" si="6"/>
        <v>0</v>
      </c>
      <c r="Z48" s="35">
        <f t="shared" si="6"/>
        <v>0</v>
      </c>
      <c r="AA48" s="35">
        <f t="shared" si="6"/>
        <v>0</v>
      </c>
      <c r="AB48" s="35">
        <f t="shared" si="6"/>
        <v>0</v>
      </c>
      <c r="AC48" s="35">
        <f t="shared" si="6"/>
        <v>0</v>
      </c>
      <c r="AD48" s="10"/>
      <c r="AE48" s="10"/>
      <c r="AF48" s="10"/>
      <c r="AG48" s="10"/>
      <c r="AH48" s="7"/>
      <c r="AI48" s="10"/>
      <c r="AJ48" s="10"/>
      <c r="AK48" s="5"/>
    </row>
    <row r="49" spans="1:37" ht="42" customHeight="1">
      <c r="A49" s="4"/>
      <c r="B49" s="65" t="s">
        <v>26</v>
      </c>
      <c r="C49" s="66"/>
      <c r="D49" s="67"/>
      <c r="E49" s="36" t="e">
        <f>(SUM(E12:E41))/($K$66*E7)*100</f>
        <v>#DIV/0!</v>
      </c>
      <c r="F49" s="36" t="e">
        <f t="shared" ref="F49:AC49" si="7">(SUM(F12:F41))/($K$66*F7)*100</f>
        <v>#DIV/0!</v>
      </c>
      <c r="G49" s="36" t="e">
        <f t="shared" si="7"/>
        <v>#DIV/0!</v>
      </c>
      <c r="H49" s="36" t="e">
        <f t="shared" si="7"/>
        <v>#DIV/0!</v>
      </c>
      <c r="I49" s="36" t="e">
        <f t="shared" si="7"/>
        <v>#DIV/0!</v>
      </c>
      <c r="J49" s="36" t="e">
        <f t="shared" si="7"/>
        <v>#DIV/0!</v>
      </c>
      <c r="K49" s="36" t="e">
        <f t="shared" si="7"/>
        <v>#DIV/0!</v>
      </c>
      <c r="L49" s="36" t="e">
        <f t="shared" si="7"/>
        <v>#DIV/0!</v>
      </c>
      <c r="M49" s="36" t="e">
        <f t="shared" si="7"/>
        <v>#DIV/0!</v>
      </c>
      <c r="N49" s="36" t="e">
        <f t="shared" si="7"/>
        <v>#DIV/0!</v>
      </c>
      <c r="O49" s="36" t="e">
        <f t="shared" si="7"/>
        <v>#DIV/0!</v>
      </c>
      <c r="P49" s="36" t="e">
        <f t="shared" si="7"/>
        <v>#DIV/0!</v>
      </c>
      <c r="Q49" s="36" t="e">
        <f t="shared" si="7"/>
        <v>#DIV/0!</v>
      </c>
      <c r="R49" s="36" t="e">
        <f t="shared" si="7"/>
        <v>#DIV/0!</v>
      </c>
      <c r="S49" s="36" t="e">
        <f t="shared" si="7"/>
        <v>#DIV/0!</v>
      </c>
      <c r="T49" s="36" t="e">
        <f t="shared" si="7"/>
        <v>#DIV/0!</v>
      </c>
      <c r="U49" s="36" t="e">
        <f t="shared" si="7"/>
        <v>#DIV/0!</v>
      </c>
      <c r="V49" s="36" t="e">
        <f t="shared" si="7"/>
        <v>#DIV/0!</v>
      </c>
      <c r="W49" s="36" t="e">
        <f t="shared" si="7"/>
        <v>#DIV/0!</v>
      </c>
      <c r="X49" s="36" t="e">
        <f t="shared" si="7"/>
        <v>#DIV/0!</v>
      </c>
      <c r="Y49" s="36" t="e">
        <f t="shared" si="7"/>
        <v>#DIV/0!</v>
      </c>
      <c r="Z49" s="36" t="e">
        <f t="shared" si="7"/>
        <v>#DIV/0!</v>
      </c>
      <c r="AA49" s="36" t="e">
        <f t="shared" si="7"/>
        <v>#DIV/0!</v>
      </c>
      <c r="AB49" s="36" t="e">
        <f t="shared" si="7"/>
        <v>#DIV/0!</v>
      </c>
      <c r="AC49" s="36" t="e">
        <f t="shared" si="7"/>
        <v>#DIV/0!</v>
      </c>
      <c r="AD49" s="10"/>
      <c r="AE49" s="10"/>
      <c r="AF49" s="10"/>
      <c r="AG49" s="10"/>
      <c r="AH49" s="7"/>
      <c r="AI49" s="10"/>
      <c r="AJ49" s="10"/>
      <c r="AK49" s="5"/>
    </row>
    <row r="50" spans="1:37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7"/>
      <c r="AI50" s="10"/>
      <c r="AJ50" s="10"/>
      <c r="AK50" s="5"/>
    </row>
    <row r="51" spans="1:37" ht="45" customHeight="1">
      <c r="A51" s="4"/>
      <c r="F51" s="89"/>
      <c r="G51" s="89"/>
      <c r="H51" s="89"/>
      <c r="I51" s="19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10"/>
      <c r="AE51" s="10"/>
      <c r="AF51" s="10"/>
      <c r="AG51" s="10"/>
      <c r="AH51" s="7"/>
      <c r="AI51" s="10"/>
      <c r="AJ51" s="10"/>
      <c r="AK51" s="5"/>
    </row>
    <row r="52" spans="1:37" ht="49.5" customHeight="1">
      <c r="A52" s="4"/>
      <c r="F52" s="51"/>
      <c r="G52" s="52"/>
      <c r="H52" s="53"/>
      <c r="I52" s="90" t="s">
        <v>6</v>
      </c>
      <c r="J52" s="91"/>
      <c r="K52" s="91"/>
      <c r="L52" s="91"/>
      <c r="M52" s="91"/>
      <c r="N52" s="92"/>
      <c r="O52" s="54"/>
      <c r="P52" s="93" t="s">
        <v>7</v>
      </c>
      <c r="Q52" s="94"/>
      <c r="R52" s="94"/>
      <c r="S52" s="94"/>
      <c r="T52" s="94"/>
      <c r="U52" s="94"/>
      <c r="V52" s="94"/>
      <c r="W52" s="94"/>
      <c r="X52" s="95"/>
      <c r="Y52" s="10"/>
      <c r="Z52" s="10"/>
      <c r="AI52" s="10"/>
      <c r="AJ52" s="10"/>
      <c r="AK52" s="5"/>
    </row>
    <row r="53" spans="1:37" ht="39.950000000000003" customHeight="1">
      <c r="A53" s="4"/>
      <c r="F53" s="55"/>
      <c r="G53" s="96"/>
      <c r="H53" s="97"/>
      <c r="I53" s="98" t="s">
        <v>8</v>
      </c>
      <c r="J53" s="98"/>
      <c r="K53" s="99" t="s">
        <v>9</v>
      </c>
      <c r="L53" s="100"/>
      <c r="M53" s="105" t="s">
        <v>46</v>
      </c>
      <c r="N53" s="106"/>
      <c r="O53" s="11"/>
      <c r="P53" s="11"/>
      <c r="Q53" s="10"/>
      <c r="R53" s="10"/>
      <c r="S53" s="10"/>
      <c r="T53" s="10"/>
      <c r="U53" s="5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7"/>
      <c r="AI53" s="10"/>
      <c r="AJ53" s="10"/>
      <c r="AK53" s="5"/>
    </row>
    <row r="54" spans="1:37" ht="20.100000000000001" customHeight="1">
      <c r="A54" s="4"/>
      <c r="F54" s="55"/>
      <c r="G54" s="96"/>
      <c r="H54" s="97"/>
      <c r="I54" s="103" t="s">
        <v>10</v>
      </c>
      <c r="J54" s="104"/>
      <c r="K54" s="107">
        <f>COUNTIF(AD12:AD41,"&gt;84,5")</f>
        <v>0</v>
      </c>
      <c r="L54" s="108"/>
      <c r="M54" s="111" t="e">
        <f>K54/$K$66*100</f>
        <v>#DIV/0!</v>
      </c>
      <c r="N54" s="112"/>
      <c r="O54" s="10"/>
      <c r="P54" s="10"/>
      <c r="Q54" s="10"/>
      <c r="R54" s="10"/>
      <c r="S54" s="10"/>
      <c r="T54" s="10"/>
      <c r="U54" s="5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7"/>
      <c r="AI54" s="10"/>
      <c r="AJ54" s="10"/>
      <c r="AK54" s="5"/>
    </row>
    <row r="55" spans="1:37" ht="20.100000000000001" customHeight="1">
      <c r="A55" s="4"/>
      <c r="F55" s="55"/>
      <c r="G55" s="96"/>
      <c r="H55" s="97"/>
      <c r="I55" s="101" t="s">
        <v>11</v>
      </c>
      <c r="J55" s="102"/>
      <c r="K55" s="109"/>
      <c r="L55" s="110"/>
      <c r="M55" s="113"/>
      <c r="N55" s="114"/>
      <c r="O55" s="10"/>
      <c r="P55" s="10"/>
      <c r="Q55" s="10"/>
      <c r="R55" s="10"/>
      <c r="S55" s="10"/>
      <c r="T55" s="10"/>
      <c r="U55" s="5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7"/>
      <c r="AI55" s="10"/>
      <c r="AJ55" s="10"/>
      <c r="AK55" s="5"/>
    </row>
    <row r="56" spans="1:37" ht="20.100000000000001" customHeight="1">
      <c r="A56" s="4"/>
      <c r="F56" s="55"/>
      <c r="G56" s="96"/>
      <c r="H56" s="97"/>
      <c r="I56" s="103" t="s">
        <v>12</v>
      </c>
      <c r="J56" s="104"/>
      <c r="K56" s="107">
        <f>COUNTIF(AD12:AD41,"&gt;69,5")-K54</f>
        <v>0</v>
      </c>
      <c r="L56" s="108"/>
      <c r="M56" s="111" t="e">
        <f>K56/$K$66*100</f>
        <v>#DIV/0!</v>
      </c>
      <c r="N56" s="112"/>
      <c r="O56" s="10"/>
      <c r="P56" s="10"/>
      <c r="Q56" s="10"/>
      <c r="R56" s="10"/>
      <c r="S56" s="10"/>
      <c r="T56" s="10"/>
      <c r="U56" s="5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7"/>
      <c r="AI56" s="10"/>
      <c r="AJ56" s="10"/>
      <c r="AK56" s="5"/>
    </row>
    <row r="57" spans="1:37" ht="20.100000000000001" customHeight="1">
      <c r="A57" s="4"/>
      <c r="F57" s="55"/>
      <c r="G57" s="96"/>
      <c r="H57" s="97"/>
      <c r="I57" s="101" t="s">
        <v>13</v>
      </c>
      <c r="J57" s="102"/>
      <c r="K57" s="109"/>
      <c r="L57" s="110"/>
      <c r="M57" s="113"/>
      <c r="N57" s="114"/>
      <c r="O57" s="10"/>
      <c r="P57" s="10"/>
      <c r="Q57" s="10"/>
      <c r="R57" s="10"/>
      <c r="S57" s="10"/>
      <c r="T57" s="10"/>
      <c r="U57" s="5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7"/>
      <c r="AI57" s="10"/>
      <c r="AJ57" s="10"/>
      <c r="AK57" s="5"/>
    </row>
    <row r="58" spans="1:37" ht="20.100000000000001" customHeight="1">
      <c r="A58" s="4"/>
      <c r="F58" s="55"/>
      <c r="G58" s="96"/>
      <c r="H58" s="97"/>
      <c r="I58" s="103" t="s">
        <v>14</v>
      </c>
      <c r="J58" s="104"/>
      <c r="K58" s="107">
        <f>COUNTIF(AD12:AD41,"&gt;54,5")-(K56+K54)</f>
        <v>0</v>
      </c>
      <c r="L58" s="108"/>
      <c r="M58" s="111" t="e">
        <f>K58/$K$66*100</f>
        <v>#DIV/0!</v>
      </c>
      <c r="N58" s="112"/>
      <c r="O58" s="10"/>
      <c r="P58" s="10"/>
      <c r="Q58" s="10"/>
      <c r="R58" s="10"/>
      <c r="S58" s="10"/>
      <c r="T58" s="10"/>
      <c r="U58" s="5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7"/>
      <c r="AI58" s="10"/>
      <c r="AJ58" s="10"/>
      <c r="AK58" s="5"/>
    </row>
    <row r="59" spans="1:37" ht="20.100000000000001" customHeight="1">
      <c r="A59" s="4"/>
      <c r="F59" s="55"/>
      <c r="G59" s="96"/>
      <c r="H59" s="97"/>
      <c r="I59" s="101" t="s">
        <v>15</v>
      </c>
      <c r="J59" s="102"/>
      <c r="K59" s="109"/>
      <c r="L59" s="110"/>
      <c r="M59" s="113"/>
      <c r="N59" s="114"/>
      <c r="O59" s="10"/>
      <c r="P59" s="10"/>
      <c r="Q59" s="10"/>
      <c r="R59" s="10"/>
      <c r="S59" s="10"/>
      <c r="T59" s="10"/>
      <c r="U59" s="5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7"/>
      <c r="AI59" s="10"/>
      <c r="AJ59" s="10"/>
      <c r="AK59" s="5"/>
    </row>
    <row r="60" spans="1:37" ht="20.100000000000001" customHeight="1">
      <c r="A60" s="4"/>
      <c r="F60" s="55"/>
      <c r="G60" s="96"/>
      <c r="H60" s="97"/>
      <c r="I60" s="103" t="s">
        <v>16</v>
      </c>
      <c r="J60" s="104"/>
      <c r="K60" s="107">
        <f>COUNTIF(AD12:AD41,"&gt;44,5")-(K58+K56+K54)</f>
        <v>0</v>
      </c>
      <c r="L60" s="108"/>
      <c r="M60" s="111" t="e">
        <f>(K60*100)/$K$66</f>
        <v>#DIV/0!</v>
      </c>
      <c r="N60" s="112"/>
      <c r="O60" s="10"/>
      <c r="P60" s="10"/>
      <c r="Q60" s="10"/>
      <c r="R60" s="10"/>
      <c r="S60" s="10"/>
      <c r="T60" s="10"/>
      <c r="U60" s="5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7"/>
      <c r="AI60" s="10"/>
      <c r="AJ60" s="10"/>
      <c r="AK60" s="5"/>
    </row>
    <row r="61" spans="1:37" ht="20.100000000000001" customHeight="1">
      <c r="A61" s="4"/>
      <c r="F61" s="55"/>
      <c r="G61" s="96"/>
      <c r="H61" s="97"/>
      <c r="I61" s="101" t="s">
        <v>17</v>
      </c>
      <c r="J61" s="102"/>
      <c r="K61" s="109"/>
      <c r="L61" s="110"/>
      <c r="M61" s="113"/>
      <c r="N61" s="114"/>
      <c r="O61" s="10"/>
      <c r="P61" s="10"/>
      <c r="Q61" s="10"/>
      <c r="R61" s="10"/>
      <c r="S61" s="10"/>
      <c r="T61" s="10"/>
      <c r="U61" s="5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7"/>
      <c r="AI61" s="10"/>
      <c r="AJ61" s="10"/>
      <c r="AK61" s="5"/>
    </row>
    <row r="62" spans="1:37" ht="20.100000000000001" customHeight="1">
      <c r="A62" s="4"/>
      <c r="F62" s="55"/>
      <c r="G62" s="96"/>
      <c r="H62" s="97"/>
      <c r="I62" s="103" t="s">
        <v>18</v>
      </c>
      <c r="J62" s="104"/>
      <c r="K62" s="107">
        <f>COUNTIF(AD12:AD41,"&gt;24,5")-(K54+K56+K58+K60)</f>
        <v>0</v>
      </c>
      <c r="L62" s="108"/>
      <c r="M62" s="111" t="e">
        <f>(K62*100)/$K$66</f>
        <v>#DIV/0!</v>
      </c>
      <c r="N62" s="112"/>
      <c r="O62" s="10"/>
      <c r="P62" s="10"/>
      <c r="Q62" s="10"/>
      <c r="R62" s="10"/>
      <c r="S62" s="10"/>
      <c r="T62" s="10"/>
      <c r="U62" s="5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7"/>
      <c r="AI62" s="10"/>
      <c r="AJ62" s="10"/>
      <c r="AK62" s="5"/>
    </row>
    <row r="63" spans="1:37" ht="20.100000000000001" customHeight="1">
      <c r="A63" s="4"/>
      <c r="F63" s="55"/>
      <c r="G63" s="96"/>
      <c r="H63" s="97"/>
      <c r="I63" s="101" t="s">
        <v>19</v>
      </c>
      <c r="J63" s="102"/>
      <c r="K63" s="109"/>
      <c r="L63" s="110"/>
      <c r="M63" s="113"/>
      <c r="N63" s="114"/>
      <c r="O63" s="10"/>
      <c r="P63" s="10"/>
      <c r="Q63" s="10"/>
      <c r="R63" s="10"/>
      <c r="S63" s="10"/>
      <c r="T63" s="10"/>
      <c r="U63" s="5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7"/>
      <c r="AI63" s="10"/>
      <c r="AJ63" s="10"/>
      <c r="AK63" s="5"/>
    </row>
    <row r="64" spans="1:37" ht="20.100000000000001" customHeight="1">
      <c r="A64" s="4"/>
      <c r="F64" s="55"/>
      <c r="G64" s="96"/>
      <c r="H64" s="97"/>
      <c r="I64" s="103" t="s">
        <v>20</v>
      </c>
      <c r="J64" s="104"/>
      <c r="K64" s="107">
        <f>COUNTIF(AD12:AD41,"&lt;24,5")-I66</f>
        <v>0</v>
      </c>
      <c r="L64" s="108"/>
      <c r="M64" s="111" t="e">
        <f>K64/$K$66*100</f>
        <v>#DIV/0!</v>
      </c>
      <c r="N64" s="112"/>
      <c r="O64" s="10"/>
      <c r="P64" s="10"/>
      <c r="Q64" s="10"/>
      <c r="R64" s="10"/>
      <c r="S64" s="10"/>
      <c r="T64" s="10"/>
      <c r="U64" s="5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7"/>
      <c r="AI64" s="10"/>
      <c r="AJ64" s="10"/>
      <c r="AK64" s="5"/>
    </row>
    <row r="65" spans="1:38" ht="20.100000000000001" customHeight="1">
      <c r="A65" s="4"/>
      <c r="B65" s="10"/>
      <c r="C65" s="10"/>
      <c r="D65" s="10"/>
      <c r="E65" s="10"/>
      <c r="F65" s="10"/>
      <c r="G65" s="10"/>
      <c r="H65" s="10"/>
      <c r="I65" s="101" t="s">
        <v>21</v>
      </c>
      <c r="J65" s="102"/>
      <c r="K65" s="109"/>
      <c r="L65" s="110"/>
      <c r="M65" s="113"/>
      <c r="N65" s="114"/>
      <c r="O65" s="10"/>
      <c r="P65" s="10"/>
      <c r="Q65" s="10"/>
      <c r="R65" s="10"/>
      <c r="S65" s="10"/>
      <c r="T65" s="10"/>
      <c r="U65" s="5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7"/>
      <c r="AI65" s="10"/>
      <c r="AJ65" s="10"/>
      <c r="AK65" s="5"/>
    </row>
    <row r="66" spans="1:38" ht="24" customHeight="1">
      <c r="A66" s="4"/>
      <c r="B66" s="10"/>
      <c r="C66" s="10"/>
      <c r="D66" s="10"/>
      <c r="E66" s="10"/>
      <c r="F66" s="10"/>
      <c r="G66" s="10"/>
      <c r="H66" s="10"/>
      <c r="I66" s="116">
        <f>COUNTIF(AD12:AD42,"0")</f>
        <v>30</v>
      </c>
      <c r="J66" s="116"/>
      <c r="K66" s="117">
        <f>SUM(K54:L65)</f>
        <v>0</v>
      </c>
      <c r="L66" s="117"/>
      <c r="M66" s="118" t="e">
        <f>SUM(M54:N65)</f>
        <v>#DIV/0!</v>
      </c>
      <c r="N66" s="117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7"/>
      <c r="AI66" s="10"/>
      <c r="AJ66" s="10"/>
      <c r="AK66" s="5"/>
    </row>
    <row r="67" spans="1:38">
      <c r="A67" s="4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7"/>
      <c r="AI67" s="10"/>
      <c r="AJ67" s="10"/>
      <c r="AK67" s="5"/>
    </row>
    <row r="68" spans="1:38">
      <c r="A68" s="4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7"/>
      <c r="AI68" s="10"/>
      <c r="AJ68" s="10"/>
      <c r="AK68" s="5"/>
    </row>
    <row r="69" spans="1:38">
      <c r="A69" s="4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7"/>
      <c r="AI69" s="10"/>
      <c r="AJ69" s="10"/>
      <c r="AK69" s="5"/>
    </row>
    <row r="70" spans="1:38">
      <c r="A70" s="4"/>
      <c r="B70" s="10"/>
      <c r="C70" s="10"/>
      <c r="D70" s="10"/>
      <c r="E70" s="10"/>
      <c r="F70" s="10"/>
      <c r="G70" s="10"/>
      <c r="H70" s="10"/>
      <c r="I70" s="119" t="s">
        <v>44</v>
      </c>
      <c r="J70" s="119"/>
      <c r="K70" s="119"/>
      <c r="L70" s="119"/>
      <c r="M70" s="119"/>
      <c r="N70" s="119"/>
      <c r="O70" s="119"/>
      <c r="P70" s="119"/>
      <c r="Q70" s="119"/>
      <c r="R70" s="119"/>
      <c r="S70" s="115" t="e">
        <f>SUM(M54:M60)</f>
        <v>#DIV/0!</v>
      </c>
      <c r="T70" s="115"/>
      <c r="U70" s="115"/>
      <c r="V70" s="115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7"/>
      <c r="AI70" s="10"/>
      <c r="AJ70" s="10"/>
      <c r="AK70" s="5"/>
    </row>
    <row r="71" spans="1:38">
      <c r="A71" s="4"/>
      <c r="B71" s="10"/>
      <c r="C71" s="10"/>
      <c r="D71" s="10"/>
      <c r="E71" s="10"/>
      <c r="F71" s="10"/>
      <c r="G71" s="10"/>
      <c r="H71" s="10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5"/>
      <c r="T71" s="115"/>
      <c r="U71" s="115"/>
      <c r="V71" s="115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7"/>
      <c r="AI71" s="10"/>
      <c r="AJ71" s="10"/>
      <c r="AK71" s="5"/>
    </row>
    <row r="72" spans="1:38">
      <c r="A72" s="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7"/>
      <c r="AI72" s="10"/>
      <c r="AJ72" s="10"/>
      <c r="AK72" s="5"/>
    </row>
    <row r="73" spans="1:38">
      <c r="A73" s="4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7"/>
      <c r="AI73" s="10"/>
      <c r="AJ73" s="10"/>
      <c r="AK73" s="5"/>
    </row>
    <row r="74" spans="1:38">
      <c r="A74" s="4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7"/>
      <c r="AI74" s="10"/>
      <c r="AJ74" s="10"/>
      <c r="AK74" s="5"/>
    </row>
    <row r="75" spans="1:38">
      <c r="A75" s="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7"/>
      <c r="AI75" s="10"/>
      <c r="AJ75" s="10"/>
      <c r="AK75" s="5"/>
    </row>
    <row r="76" spans="1:38">
      <c r="A76" s="4"/>
      <c r="B76" s="10"/>
      <c r="C76" s="10"/>
      <c r="D76" s="10"/>
      <c r="E76" s="10"/>
      <c r="F76" s="10"/>
      <c r="G76" s="10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10"/>
      <c r="AE76" s="10"/>
      <c r="AF76" s="10"/>
      <c r="AG76" s="10"/>
      <c r="AH76" s="10"/>
      <c r="AI76" s="10"/>
      <c r="AJ76" s="10"/>
      <c r="AK76" s="5"/>
    </row>
    <row r="77" spans="1:38">
      <c r="A77" s="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7"/>
      <c r="AI77" s="10"/>
      <c r="AJ77" s="10"/>
      <c r="AK77" s="5"/>
    </row>
    <row r="78" spans="1:38" ht="15">
      <c r="A78" s="4"/>
      <c r="B78" s="10"/>
      <c r="C78" s="10"/>
      <c r="D78" s="56"/>
      <c r="E78" s="43" t="s">
        <v>29</v>
      </c>
      <c r="F78" s="42"/>
      <c r="G78" s="42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 t="s">
        <v>27</v>
      </c>
      <c r="Z78" s="43"/>
      <c r="AA78" s="43"/>
      <c r="AB78" s="57"/>
      <c r="AC78" s="57"/>
      <c r="AD78" s="56"/>
      <c r="AE78" s="56"/>
      <c r="AF78" s="56"/>
      <c r="AG78" s="56"/>
      <c r="AH78" s="57"/>
      <c r="AI78" s="56"/>
      <c r="AJ78" s="56"/>
      <c r="AK78" s="58"/>
      <c r="AL78" s="59"/>
    </row>
    <row r="79" spans="1:38" ht="29.25" customHeight="1">
      <c r="A79" s="4"/>
      <c r="B79" s="10"/>
      <c r="C79" s="10"/>
      <c r="D79" s="56"/>
      <c r="E79" s="57" t="s">
        <v>37</v>
      </c>
      <c r="F79" s="56"/>
      <c r="G79" s="56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60" t="s">
        <v>45</v>
      </c>
      <c r="X79" s="56"/>
      <c r="Y79" s="56"/>
      <c r="Z79" s="56"/>
      <c r="AA79" s="56"/>
      <c r="AB79" s="56"/>
      <c r="AC79" s="56"/>
      <c r="AD79" s="56"/>
      <c r="AE79" s="56"/>
      <c r="AF79" s="56"/>
      <c r="AG79" s="56"/>
      <c r="AH79" s="57"/>
      <c r="AI79" s="56"/>
      <c r="AJ79" s="56"/>
      <c r="AK79" s="58"/>
      <c r="AL79" s="59"/>
    </row>
    <row r="80" spans="1:38" ht="15">
      <c r="A80" s="4"/>
      <c r="B80" s="10"/>
      <c r="C80" s="10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7"/>
      <c r="AI80" s="56"/>
      <c r="AJ80" s="56"/>
      <c r="AK80" s="58"/>
      <c r="AL80" s="59"/>
    </row>
    <row r="81" spans="1:37">
      <c r="A81" s="4"/>
      <c r="B81" s="10"/>
      <c r="C81" s="10"/>
      <c r="D81" s="10"/>
      <c r="E81" s="7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7"/>
      <c r="AI81" s="10"/>
      <c r="AJ81" s="10"/>
      <c r="AK81" s="5"/>
    </row>
    <row r="82" spans="1:37" ht="13.5" thickBot="1">
      <c r="A82" s="20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2"/>
    </row>
    <row r="83" spans="1:37" ht="13.5" thickTop="1"/>
  </sheetData>
  <sheetProtection formatCells="0"/>
  <protectedRanges>
    <protectedRange sqref="I13:AC21 C42:D42 F27:AC27 I23:AC26 J22:AC22 G13:H26 E12:F26 H12:AC12 E28:AC42" name="Aralık1"/>
    <protectedRange sqref="D81:G81" name="Aralık2"/>
    <protectedRange sqref="B4:AH4" name="Aralık4"/>
    <protectedRange sqref="E7:AC7" name="Aralık5"/>
    <protectedRange sqref="C12:D41" name="Aralık1_1"/>
  </protectedRanges>
  <mergeCells count="62">
    <mergeCell ref="P52:X52"/>
    <mergeCell ref="G53:G54"/>
    <mergeCell ref="H53:H54"/>
    <mergeCell ref="I53:J53"/>
    <mergeCell ref="K53:L53"/>
    <mergeCell ref="M53:N53"/>
    <mergeCell ref="I54:J54"/>
    <mergeCell ref="I70:R71"/>
    <mergeCell ref="I66:J66"/>
    <mergeCell ref="K64:L65"/>
    <mergeCell ref="I64:J64"/>
    <mergeCell ref="I65:J65"/>
    <mergeCell ref="K66:L66"/>
    <mergeCell ref="M66:N66"/>
    <mergeCell ref="G63:G64"/>
    <mergeCell ref="H63:H64"/>
    <mergeCell ref="I62:J62"/>
    <mergeCell ref="I63:J63"/>
    <mergeCell ref="G61:G62"/>
    <mergeCell ref="H61:H62"/>
    <mergeCell ref="K62:L63"/>
    <mergeCell ref="M62:N63"/>
    <mergeCell ref="M64:N65"/>
    <mergeCell ref="I60:J60"/>
    <mergeCell ref="I61:J61"/>
    <mergeCell ref="K60:L61"/>
    <mergeCell ref="M60:N61"/>
    <mergeCell ref="B48:D48"/>
    <mergeCell ref="I58:J58"/>
    <mergeCell ref="I59:J59"/>
    <mergeCell ref="G57:G58"/>
    <mergeCell ref="H57:H58"/>
    <mergeCell ref="G59:G60"/>
    <mergeCell ref="H59:H60"/>
    <mergeCell ref="F51:H51"/>
    <mergeCell ref="I52:N52"/>
    <mergeCell ref="M54:N55"/>
    <mergeCell ref="G55:G56"/>
    <mergeCell ref="H55:H56"/>
    <mergeCell ref="I55:J55"/>
    <mergeCell ref="K56:L57"/>
    <mergeCell ref="I56:J56"/>
    <mergeCell ref="I57:J57"/>
    <mergeCell ref="S70:V71"/>
    <mergeCell ref="B10:B11"/>
    <mergeCell ref="C10:C11"/>
    <mergeCell ref="D10:D11"/>
    <mergeCell ref="B47:D47"/>
    <mergeCell ref="B49:D49"/>
    <mergeCell ref="M56:N57"/>
    <mergeCell ref="K58:L59"/>
    <mergeCell ref="M58:N59"/>
    <mergeCell ref="K54:L55"/>
    <mergeCell ref="B1:AJ3"/>
    <mergeCell ref="B42:D42"/>
    <mergeCell ref="B45:D45"/>
    <mergeCell ref="B46:D46"/>
    <mergeCell ref="B6:C7"/>
    <mergeCell ref="U4:AD4"/>
    <mergeCell ref="AI10:AK10"/>
    <mergeCell ref="B9:AD9"/>
    <mergeCell ref="E10:AC10"/>
  </mergeCells>
  <phoneticPr fontId="0" type="noConversion"/>
  <pageMargins left="0.33" right="0.23" top="0.88" bottom="0.25" header="0.27" footer="0.14000000000000001"/>
  <pageSetup paperSize="9" scale="40" orientation="portrait" horizontalDpi="4294967293" r:id="rId1"/>
  <headerFooter alignWithMargins="0"/>
  <cellWatches>
    <cellWatch r="E55"/>
  </cellWatche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93"/>
  <sheetViews>
    <sheetView showGridLines="0" topLeftCell="B30" zoomScaleNormal="50" workbookViewId="0">
      <selection activeCell="C41" sqref="C41"/>
    </sheetView>
  </sheetViews>
  <sheetFormatPr defaultRowHeight="12.75"/>
  <cols>
    <col min="1" max="1" width="17.5703125" style="3" customWidth="1"/>
    <col min="2" max="2" width="8.5703125" style="3" bestFit="1" customWidth="1"/>
    <col min="3" max="3" width="11" style="3" customWidth="1"/>
    <col min="4" max="4" width="21.28515625" style="3" customWidth="1"/>
    <col min="5" max="5" width="8.140625" style="3" customWidth="1"/>
    <col min="6" max="29" width="6.28515625" style="3" customWidth="1"/>
    <col min="30" max="30" width="8.42578125" style="3" customWidth="1"/>
    <col min="31" max="31" width="0.5703125" style="3" hidden="1" customWidth="1"/>
    <col min="32" max="32" width="0.5703125" style="3" customWidth="1"/>
    <col min="33" max="33" width="1" style="3" customWidth="1"/>
    <col min="34" max="34" width="3.140625" style="3" customWidth="1"/>
    <col min="35" max="35" width="2.42578125" style="3" customWidth="1"/>
    <col min="36" max="36" width="3.140625" style="3" customWidth="1"/>
    <col min="37" max="37" width="2.85546875" style="3" customWidth="1"/>
    <col min="38" max="16384" width="9.140625" style="3"/>
  </cols>
  <sheetData>
    <row r="1" spans="1:37" ht="12.75" customHeight="1" thickTop="1">
      <c r="A1" s="1"/>
      <c r="B1" s="77" t="s">
        <v>47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2"/>
    </row>
    <row r="2" spans="1:37" ht="35.25" customHeight="1">
      <c r="A2" s="4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5"/>
    </row>
    <row r="3" spans="1:37" ht="35.25" customHeight="1">
      <c r="A3" s="4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79"/>
      <c r="AG3" s="79"/>
      <c r="AH3" s="79"/>
      <c r="AI3" s="79"/>
      <c r="AJ3" s="79"/>
      <c r="AK3" s="5"/>
    </row>
    <row r="4" spans="1:37" ht="31.5" customHeight="1">
      <c r="A4" s="4"/>
      <c r="B4" s="23" t="s">
        <v>35</v>
      </c>
      <c r="C4" s="29" t="s">
        <v>41</v>
      </c>
      <c r="D4" s="30" t="s">
        <v>30</v>
      </c>
      <c r="E4" s="46"/>
      <c r="F4" s="46"/>
      <c r="G4" s="46"/>
      <c r="H4" s="46"/>
      <c r="I4" s="46"/>
      <c r="J4" s="46"/>
      <c r="K4" s="24">
        <v>1</v>
      </c>
      <c r="L4" s="24" t="s">
        <v>31</v>
      </c>
      <c r="M4" s="24"/>
      <c r="N4" s="24"/>
      <c r="O4" s="24"/>
      <c r="P4" s="24"/>
      <c r="Q4" s="24" t="s">
        <v>32</v>
      </c>
      <c r="R4" s="24"/>
      <c r="S4" s="24"/>
      <c r="T4" s="24"/>
      <c r="U4" s="81" t="s">
        <v>39</v>
      </c>
      <c r="V4" s="82"/>
      <c r="W4" s="82"/>
      <c r="X4" s="82"/>
      <c r="Y4" s="82"/>
      <c r="Z4" s="82"/>
      <c r="AA4" s="82"/>
      <c r="AB4" s="82"/>
      <c r="AC4" s="82"/>
      <c r="AD4" s="83"/>
      <c r="AE4" s="24"/>
      <c r="AF4" s="25"/>
      <c r="AG4" s="25"/>
      <c r="AH4" s="25"/>
      <c r="AI4" s="10"/>
      <c r="AJ4" s="10"/>
      <c r="AK4" s="5"/>
    </row>
    <row r="5" spans="1:37" ht="8.25" customHeight="1">
      <c r="A5" s="4"/>
      <c r="B5" s="25"/>
      <c r="C5" s="25"/>
      <c r="D5" s="25"/>
      <c r="E5" s="26"/>
      <c r="F5" s="26"/>
      <c r="G5" s="26"/>
      <c r="H5" s="26"/>
      <c r="I5" s="26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5"/>
    </row>
    <row r="6" spans="1:37" ht="18.75" customHeight="1">
      <c r="A6" s="4"/>
      <c r="B6" s="76" t="s">
        <v>33</v>
      </c>
      <c r="C6" s="76"/>
      <c r="D6" s="28" t="s">
        <v>0</v>
      </c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  <c r="L6" s="27">
        <v>8</v>
      </c>
      <c r="M6" s="27">
        <v>9</v>
      </c>
      <c r="N6" s="27">
        <v>10</v>
      </c>
      <c r="O6" s="27">
        <v>11</v>
      </c>
      <c r="P6" s="27">
        <v>12</v>
      </c>
      <c r="Q6" s="27">
        <v>13</v>
      </c>
      <c r="R6" s="27">
        <v>14</v>
      </c>
      <c r="S6" s="27">
        <v>15</v>
      </c>
      <c r="T6" s="27">
        <v>16</v>
      </c>
      <c r="U6" s="27">
        <v>17</v>
      </c>
      <c r="V6" s="27">
        <v>18</v>
      </c>
      <c r="W6" s="27">
        <v>19</v>
      </c>
      <c r="X6" s="27">
        <v>20</v>
      </c>
      <c r="Y6" s="27">
        <v>21</v>
      </c>
      <c r="Z6" s="27">
        <v>22</v>
      </c>
      <c r="AA6" s="27">
        <v>23</v>
      </c>
      <c r="AB6" s="27">
        <v>24</v>
      </c>
      <c r="AC6" s="27">
        <v>25</v>
      </c>
      <c r="AD6" s="27" t="s">
        <v>1</v>
      </c>
      <c r="AE6" s="25"/>
      <c r="AF6" s="25"/>
      <c r="AG6" s="25"/>
      <c r="AH6" s="25"/>
      <c r="AI6" s="25"/>
      <c r="AJ6" s="25"/>
      <c r="AK6" s="5"/>
    </row>
    <row r="7" spans="1:37" ht="24.75" customHeight="1">
      <c r="A7" s="4"/>
      <c r="B7" s="76"/>
      <c r="C7" s="76"/>
      <c r="D7" s="28" t="s">
        <v>34</v>
      </c>
      <c r="E7" s="27">
        <v>4</v>
      </c>
      <c r="F7" s="27">
        <v>4</v>
      </c>
      <c r="G7" s="27">
        <v>4</v>
      </c>
      <c r="H7" s="27">
        <v>4</v>
      </c>
      <c r="I7" s="27">
        <v>4</v>
      </c>
      <c r="J7" s="27">
        <v>4</v>
      </c>
      <c r="K7" s="27">
        <v>4</v>
      </c>
      <c r="L7" s="27">
        <v>4</v>
      </c>
      <c r="M7" s="27">
        <v>4</v>
      </c>
      <c r="N7" s="27">
        <v>4</v>
      </c>
      <c r="O7" s="27">
        <v>4</v>
      </c>
      <c r="P7" s="27">
        <v>4</v>
      </c>
      <c r="Q7" s="27">
        <v>4</v>
      </c>
      <c r="R7" s="27">
        <v>4</v>
      </c>
      <c r="S7" s="27">
        <v>4</v>
      </c>
      <c r="T7" s="27">
        <v>4</v>
      </c>
      <c r="U7" s="27">
        <v>4</v>
      </c>
      <c r="V7" s="27">
        <v>4</v>
      </c>
      <c r="W7" s="27">
        <v>4</v>
      </c>
      <c r="X7" s="27">
        <v>4</v>
      </c>
      <c r="Y7" s="27">
        <v>4</v>
      </c>
      <c r="Z7" s="27">
        <v>4</v>
      </c>
      <c r="AA7" s="27">
        <v>4</v>
      </c>
      <c r="AB7" s="27">
        <v>4</v>
      </c>
      <c r="AC7" s="27">
        <v>4</v>
      </c>
      <c r="AD7" s="27">
        <f>SUM(E7:AC7)</f>
        <v>100</v>
      </c>
      <c r="AE7" s="25"/>
      <c r="AF7" s="25"/>
      <c r="AG7" s="25"/>
      <c r="AH7" s="25"/>
      <c r="AI7" s="25"/>
      <c r="AJ7" s="25"/>
      <c r="AK7" s="5"/>
    </row>
    <row r="8" spans="1:37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9"/>
      <c r="AI8" s="9"/>
      <c r="AJ8" s="9"/>
      <c r="AK8" s="5"/>
    </row>
    <row r="9" spans="1:37" ht="20.25" customHeight="1" thickTop="1" thickBot="1">
      <c r="A9" s="4"/>
      <c r="B9" s="84" t="s">
        <v>2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6"/>
      <c r="AE9" s="10"/>
      <c r="AF9" s="10"/>
      <c r="AG9" s="10"/>
      <c r="AH9" s="10"/>
      <c r="AI9" s="10"/>
      <c r="AJ9" s="10"/>
      <c r="AK9" s="5"/>
    </row>
    <row r="10" spans="1:37" ht="45" customHeight="1" thickTop="1">
      <c r="A10" s="4"/>
      <c r="B10" s="68" t="s">
        <v>3</v>
      </c>
      <c r="C10" s="70" t="s">
        <v>4</v>
      </c>
      <c r="D10" s="72" t="s">
        <v>5</v>
      </c>
      <c r="E10" s="74" t="s">
        <v>0</v>
      </c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40" t="s">
        <v>1</v>
      </c>
      <c r="AE10" s="10"/>
      <c r="AF10" s="10"/>
      <c r="AG10" s="10"/>
      <c r="AH10" s="7"/>
      <c r="AI10" s="87"/>
      <c r="AJ10" s="87"/>
      <c r="AK10" s="88"/>
    </row>
    <row r="11" spans="1:37">
      <c r="A11" s="4"/>
      <c r="B11" s="69"/>
      <c r="C11" s="71"/>
      <c r="D11" s="73"/>
      <c r="E11" s="39">
        <v>1</v>
      </c>
      <c r="F11" s="39">
        <f t="shared" ref="F11:AC11" si="0">E11+1</f>
        <v>2</v>
      </c>
      <c r="G11" s="39">
        <f t="shared" si="0"/>
        <v>3</v>
      </c>
      <c r="H11" s="39">
        <f t="shared" si="0"/>
        <v>4</v>
      </c>
      <c r="I11" s="39">
        <f t="shared" si="0"/>
        <v>5</v>
      </c>
      <c r="J11" s="39">
        <f t="shared" si="0"/>
        <v>6</v>
      </c>
      <c r="K11" s="39">
        <f t="shared" si="0"/>
        <v>7</v>
      </c>
      <c r="L11" s="39">
        <f>K11+1</f>
        <v>8</v>
      </c>
      <c r="M11" s="39">
        <f t="shared" si="0"/>
        <v>9</v>
      </c>
      <c r="N11" s="39">
        <f t="shared" si="0"/>
        <v>10</v>
      </c>
      <c r="O11" s="39">
        <f t="shared" si="0"/>
        <v>11</v>
      </c>
      <c r="P11" s="39">
        <f t="shared" si="0"/>
        <v>12</v>
      </c>
      <c r="Q11" s="39">
        <f t="shared" si="0"/>
        <v>13</v>
      </c>
      <c r="R11" s="39">
        <f t="shared" si="0"/>
        <v>14</v>
      </c>
      <c r="S11" s="39">
        <f t="shared" si="0"/>
        <v>15</v>
      </c>
      <c r="T11" s="39">
        <f t="shared" si="0"/>
        <v>16</v>
      </c>
      <c r="U11" s="39">
        <f t="shared" si="0"/>
        <v>17</v>
      </c>
      <c r="V11" s="39">
        <f t="shared" si="0"/>
        <v>18</v>
      </c>
      <c r="W11" s="39">
        <f t="shared" si="0"/>
        <v>19</v>
      </c>
      <c r="X11" s="39">
        <f t="shared" si="0"/>
        <v>20</v>
      </c>
      <c r="Y11" s="39">
        <f t="shared" si="0"/>
        <v>21</v>
      </c>
      <c r="Z11" s="39">
        <f t="shared" si="0"/>
        <v>22</v>
      </c>
      <c r="AA11" s="39">
        <f t="shared" si="0"/>
        <v>23</v>
      </c>
      <c r="AB11" s="39">
        <f t="shared" si="0"/>
        <v>24</v>
      </c>
      <c r="AC11" s="39">
        <f t="shared" si="0"/>
        <v>25</v>
      </c>
      <c r="AD11" s="37"/>
      <c r="AE11" s="10"/>
      <c r="AF11" s="10"/>
      <c r="AG11" s="10"/>
      <c r="AH11" s="10"/>
      <c r="AI11" s="10"/>
      <c r="AJ11" s="10"/>
      <c r="AK11" s="5"/>
    </row>
    <row r="12" spans="1:37" ht="19.5" customHeight="1">
      <c r="A12" s="4"/>
      <c r="B12" s="48">
        <v>1</v>
      </c>
      <c r="C12" s="61">
        <v>1146</v>
      </c>
      <c r="D12" s="45" t="s">
        <v>108</v>
      </c>
      <c r="E12" s="12"/>
      <c r="F12" s="12"/>
      <c r="G12" s="41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31">
        <f t="shared" ref="AD12:AD42" si="1">SUM(E12:AC12)</f>
        <v>0</v>
      </c>
      <c r="AE12" s="10"/>
      <c r="AF12" s="10"/>
      <c r="AG12" s="10"/>
      <c r="AH12" s="10"/>
      <c r="AI12" s="10"/>
      <c r="AJ12" s="10"/>
      <c r="AK12" s="5"/>
    </row>
    <row r="13" spans="1:37" ht="19.5" customHeight="1">
      <c r="A13" s="4"/>
      <c r="B13" s="49">
        <v>2</v>
      </c>
      <c r="C13" s="61">
        <v>1147</v>
      </c>
      <c r="D13" s="45" t="s">
        <v>109</v>
      </c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32">
        <f t="shared" si="1"/>
        <v>0</v>
      </c>
      <c r="AE13" s="10"/>
      <c r="AF13" s="10"/>
      <c r="AG13" s="10"/>
      <c r="AH13" s="10"/>
      <c r="AI13" s="10"/>
      <c r="AJ13" s="10"/>
      <c r="AK13" s="5"/>
    </row>
    <row r="14" spans="1:37" ht="19.5" customHeight="1">
      <c r="A14" s="4"/>
      <c r="B14" s="49">
        <v>3</v>
      </c>
      <c r="C14" s="61">
        <v>1148</v>
      </c>
      <c r="D14" s="45" t="s">
        <v>110</v>
      </c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32">
        <f t="shared" si="1"/>
        <v>0</v>
      </c>
      <c r="AE14" s="10"/>
      <c r="AF14" s="10"/>
      <c r="AG14" s="10"/>
      <c r="AH14" s="10"/>
      <c r="AI14" s="10"/>
      <c r="AJ14" s="10"/>
      <c r="AK14" s="5"/>
    </row>
    <row r="15" spans="1:37" ht="19.5" customHeight="1">
      <c r="A15" s="4"/>
      <c r="B15" s="49">
        <v>4</v>
      </c>
      <c r="C15" s="61">
        <v>1149</v>
      </c>
      <c r="D15" s="45" t="s">
        <v>111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32">
        <f t="shared" si="1"/>
        <v>0</v>
      </c>
      <c r="AE15" s="10"/>
      <c r="AF15" s="10"/>
      <c r="AG15" s="10"/>
      <c r="AH15" s="10"/>
      <c r="AI15" s="10"/>
      <c r="AJ15" s="10"/>
      <c r="AK15" s="5"/>
    </row>
    <row r="16" spans="1:37" ht="19.5" customHeight="1">
      <c r="A16" s="4"/>
      <c r="B16" s="49">
        <v>5</v>
      </c>
      <c r="C16" s="61">
        <v>1150</v>
      </c>
      <c r="D16" s="45" t="s">
        <v>112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32">
        <f t="shared" si="1"/>
        <v>0</v>
      </c>
      <c r="AE16" s="10"/>
      <c r="AF16" s="10"/>
      <c r="AG16" s="10"/>
      <c r="AH16" s="10"/>
      <c r="AI16" s="10"/>
      <c r="AJ16" s="10"/>
      <c r="AK16" s="5"/>
    </row>
    <row r="17" spans="1:37" ht="19.5" customHeight="1">
      <c r="A17" s="4"/>
      <c r="B17" s="49">
        <v>6</v>
      </c>
      <c r="C17" s="61">
        <v>1151</v>
      </c>
      <c r="D17" s="45" t="s">
        <v>113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32">
        <f t="shared" si="1"/>
        <v>0</v>
      </c>
      <c r="AE17" s="10"/>
      <c r="AF17" s="10"/>
      <c r="AG17" s="10"/>
      <c r="AH17" s="10"/>
      <c r="AI17" s="10"/>
      <c r="AJ17" s="10"/>
      <c r="AK17" s="5"/>
    </row>
    <row r="18" spans="1:37" ht="19.5" customHeight="1">
      <c r="A18" s="4"/>
      <c r="B18" s="49">
        <v>7</v>
      </c>
      <c r="C18" s="61">
        <v>1152</v>
      </c>
      <c r="D18" s="45" t="s">
        <v>114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32">
        <f t="shared" si="1"/>
        <v>0</v>
      </c>
      <c r="AE18" s="10"/>
      <c r="AF18" s="10"/>
      <c r="AG18" s="10"/>
      <c r="AH18" s="10"/>
      <c r="AI18" s="10"/>
      <c r="AJ18" s="10"/>
      <c r="AK18" s="5"/>
    </row>
    <row r="19" spans="1:37" ht="19.5" customHeight="1">
      <c r="A19" s="4"/>
      <c r="B19" s="49">
        <v>8</v>
      </c>
      <c r="C19" s="61">
        <v>1153</v>
      </c>
      <c r="D19" s="45" t="s">
        <v>115</v>
      </c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32">
        <f t="shared" si="1"/>
        <v>0</v>
      </c>
      <c r="AE19" s="10"/>
      <c r="AF19" s="10"/>
      <c r="AG19" s="10"/>
      <c r="AH19" s="10"/>
      <c r="AI19" s="10"/>
      <c r="AJ19" s="10"/>
      <c r="AK19" s="5"/>
    </row>
    <row r="20" spans="1:37" ht="19.5" customHeight="1">
      <c r="A20" s="4"/>
      <c r="B20" s="49">
        <v>9</v>
      </c>
      <c r="C20" s="61">
        <v>1154</v>
      </c>
      <c r="D20" s="45" t="s">
        <v>116</v>
      </c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32">
        <f t="shared" si="1"/>
        <v>0</v>
      </c>
      <c r="AE20" s="10"/>
      <c r="AF20" s="10"/>
      <c r="AG20" s="10"/>
      <c r="AH20" s="10"/>
      <c r="AI20" s="10"/>
      <c r="AJ20" s="10"/>
      <c r="AK20" s="5"/>
    </row>
    <row r="21" spans="1:37" ht="19.5" customHeight="1">
      <c r="A21" s="4"/>
      <c r="B21" s="49">
        <v>10</v>
      </c>
      <c r="C21" s="61">
        <v>1155</v>
      </c>
      <c r="D21" s="45" t="s">
        <v>117</v>
      </c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32">
        <f t="shared" si="1"/>
        <v>0</v>
      </c>
      <c r="AE21" s="10"/>
      <c r="AF21" s="10"/>
      <c r="AG21" s="10"/>
      <c r="AH21" s="10"/>
      <c r="AI21" s="10"/>
      <c r="AJ21" s="10"/>
      <c r="AK21" s="5"/>
    </row>
    <row r="22" spans="1:37" ht="19.5" customHeight="1">
      <c r="A22" s="4"/>
      <c r="B22" s="49">
        <v>11</v>
      </c>
      <c r="C22" s="61">
        <v>1156</v>
      </c>
      <c r="D22" s="45" t="s">
        <v>118</v>
      </c>
      <c r="E22" s="50"/>
      <c r="F22" s="50"/>
      <c r="G22" s="50"/>
      <c r="H22" s="50"/>
      <c r="I22" s="41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32">
        <f t="shared" si="1"/>
        <v>0</v>
      </c>
      <c r="AE22" s="10"/>
      <c r="AF22" s="10"/>
      <c r="AG22" s="10"/>
      <c r="AH22" s="10"/>
      <c r="AI22" s="10"/>
      <c r="AJ22" s="10"/>
      <c r="AK22" s="5"/>
    </row>
    <row r="23" spans="1:37" ht="19.5" customHeight="1">
      <c r="A23" s="4"/>
      <c r="B23" s="49">
        <v>12</v>
      </c>
      <c r="C23" s="61">
        <v>1157</v>
      </c>
      <c r="D23" s="45" t="s">
        <v>119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32">
        <f t="shared" si="1"/>
        <v>0</v>
      </c>
      <c r="AE23" s="10"/>
      <c r="AF23" s="10"/>
      <c r="AG23" s="10"/>
      <c r="AH23" s="10"/>
      <c r="AI23" s="10"/>
      <c r="AJ23" s="10"/>
      <c r="AK23" s="5"/>
    </row>
    <row r="24" spans="1:37" ht="19.5" customHeight="1">
      <c r="A24" s="4"/>
      <c r="B24" s="49">
        <v>13</v>
      </c>
      <c r="C24" s="61">
        <v>1158</v>
      </c>
      <c r="D24" s="45" t="s">
        <v>120</v>
      </c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32">
        <f t="shared" si="1"/>
        <v>0</v>
      </c>
      <c r="AE24" s="10"/>
      <c r="AF24" s="10"/>
      <c r="AG24" s="10"/>
      <c r="AH24" s="10"/>
      <c r="AI24" s="10"/>
      <c r="AJ24" s="10"/>
      <c r="AK24" s="5"/>
    </row>
    <row r="25" spans="1:37" ht="19.5" customHeight="1">
      <c r="A25" s="4"/>
      <c r="B25" s="49">
        <v>14</v>
      </c>
      <c r="C25" s="61">
        <v>1159</v>
      </c>
      <c r="D25" s="45" t="s">
        <v>121</v>
      </c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32">
        <f t="shared" si="1"/>
        <v>0</v>
      </c>
      <c r="AE25" s="10"/>
      <c r="AF25" s="10"/>
      <c r="AG25" s="10"/>
      <c r="AH25" s="10"/>
      <c r="AI25" s="10"/>
      <c r="AJ25" s="10"/>
      <c r="AK25" s="5"/>
    </row>
    <row r="26" spans="1:37" ht="19.5" customHeight="1">
      <c r="A26" s="4"/>
      <c r="B26" s="49">
        <v>15</v>
      </c>
      <c r="C26" s="61">
        <v>1160</v>
      </c>
      <c r="D26" s="45" t="s">
        <v>122</v>
      </c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32">
        <f t="shared" si="1"/>
        <v>0</v>
      </c>
      <c r="AE26" s="10"/>
      <c r="AF26" s="10"/>
      <c r="AG26" s="10"/>
      <c r="AH26" s="10"/>
      <c r="AI26" s="10"/>
      <c r="AJ26" s="10"/>
      <c r="AK26" s="5"/>
    </row>
    <row r="27" spans="1:37" ht="19.5" customHeight="1">
      <c r="A27" s="4"/>
      <c r="B27" s="49">
        <v>16</v>
      </c>
      <c r="C27" s="61">
        <v>1161</v>
      </c>
      <c r="D27" s="45" t="s">
        <v>123</v>
      </c>
      <c r="E27" s="41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32">
        <f t="shared" si="1"/>
        <v>0</v>
      </c>
      <c r="AE27" s="10"/>
      <c r="AF27" s="10"/>
      <c r="AG27" s="10"/>
      <c r="AH27" s="10"/>
      <c r="AI27" s="10"/>
      <c r="AJ27" s="10"/>
      <c r="AK27" s="5"/>
    </row>
    <row r="28" spans="1:37" ht="19.5" customHeight="1">
      <c r="A28" s="4"/>
      <c r="B28" s="49">
        <v>17</v>
      </c>
      <c r="C28" s="61">
        <v>1162</v>
      </c>
      <c r="D28" s="45" t="s">
        <v>124</v>
      </c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32">
        <f t="shared" si="1"/>
        <v>0</v>
      </c>
      <c r="AE28" s="10"/>
      <c r="AF28" s="10"/>
      <c r="AG28" s="10"/>
      <c r="AH28" s="10"/>
      <c r="AI28" s="10"/>
      <c r="AJ28" s="10"/>
      <c r="AK28" s="5"/>
    </row>
    <row r="29" spans="1:37" ht="19.5" customHeight="1">
      <c r="A29" s="4"/>
      <c r="B29" s="49">
        <v>18</v>
      </c>
      <c r="C29" s="61">
        <v>1163</v>
      </c>
      <c r="D29" s="45" t="s">
        <v>125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32">
        <f t="shared" si="1"/>
        <v>0</v>
      </c>
      <c r="AE29" s="10"/>
      <c r="AF29" s="10"/>
      <c r="AG29" s="10"/>
      <c r="AH29" s="10"/>
      <c r="AI29" s="10"/>
      <c r="AJ29" s="10"/>
      <c r="AK29" s="5"/>
    </row>
    <row r="30" spans="1:37" ht="19.5" customHeight="1">
      <c r="A30" s="4"/>
      <c r="B30" s="49">
        <v>19</v>
      </c>
      <c r="C30" s="61">
        <v>1164</v>
      </c>
      <c r="D30" s="45" t="s">
        <v>126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32">
        <f t="shared" si="1"/>
        <v>0</v>
      </c>
      <c r="AE30" s="10"/>
      <c r="AF30" s="10"/>
      <c r="AG30" s="10"/>
      <c r="AH30" s="10"/>
      <c r="AI30" s="10"/>
      <c r="AJ30" s="10"/>
      <c r="AK30" s="5"/>
    </row>
    <row r="31" spans="1:37" ht="19.5" customHeight="1">
      <c r="A31" s="4"/>
      <c r="B31" s="49">
        <v>20</v>
      </c>
      <c r="C31" s="61">
        <v>1165</v>
      </c>
      <c r="D31" s="45" t="s">
        <v>127</v>
      </c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32">
        <f t="shared" si="1"/>
        <v>0</v>
      </c>
      <c r="AE31" s="10"/>
      <c r="AF31" s="10"/>
      <c r="AG31" s="10"/>
      <c r="AH31" s="10"/>
      <c r="AI31" s="10"/>
      <c r="AJ31" s="10"/>
      <c r="AK31" s="5"/>
    </row>
    <row r="32" spans="1:37" ht="19.5" customHeight="1">
      <c r="A32" s="4"/>
      <c r="B32" s="49">
        <v>21</v>
      </c>
      <c r="C32" s="61">
        <v>1166</v>
      </c>
      <c r="D32" s="45" t="s">
        <v>128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32">
        <f t="shared" si="1"/>
        <v>0</v>
      </c>
      <c r="AE32" s="10"/>
      <c r="AF32" s="10"/>
      <c r="AG32" s="10"/>
      <c r="AH32" s="10"/>
      <c r="AI32" s="10"/>
      <c r="AJ32" s="10"/>
      <c r="AK32" s="5"/>
    </row>
    <row r="33" spans="1:37" ht="19.5" customHeight="1">
      <c r="A33" s="4"/>
      <c r="B33" s="49">
        <v>22</v>
      </c>
      <c r="C33" s="61">
        <v>1167</v>
      </c>
      <c r="D33" s="45" t="s">
        <v>129</v>
      </c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32">
        <f t="shared" si="1"/>
        <v>0</v>
      </c>
      <c r="AE33" s="10"/>
      <c r="AF33" s="10"/>
      <c r="AG33" s="10"/>
      <c r="AH33" s="10"/>
      <c r="AI33" s="10"/>
      <c r="AJ33" s="10"/>
      <c r="AK33" s="5"/>
    </row>
    <row r="34" spans="1:37" ht="19.5" customHeight="1">
      <c r="A34" s="4"/>
      <c r="B34" s="49">
        <v>23</v>
      </c>
      <c r="C34" s="61">
        <v>1168</v>
      </c>
      <c r="D34" s="45" t="s">
        <v>130</v>
      </c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32">
        <f t="shared" si="1"/>
        <v>0</v>
      </c>
      <c r="AE34" s="10"/>
      <c r="AF34" s="10"/>
      <c r="AG34" s="10"/>
      <c r="AH34" s="10"/>
      <c r="AI34" s="10"/>
      <c r="AJ34" s="10"/>
      <c r="AK34" s="5"/>
    </row>
    <row r="35" spans="1:37" ht="19.5" customHeight="1">
      <c r="A35" s="4"/>
      <c r="B35" s="49">
        <v>24</v>
      </c>
      <c r="C35" s="61">
        <v>1169</v>
      </c>
      <c r="D35" s="45" t="s">
        <v>131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32">
        <f t="shared" si="1"/>
        <v>0</v>
      </c>
      <c r="AE35" s="10"/>
      <c r="AF35" s="10"/>
      <c r="AG35" s="10"/>
      <c r="AH35" s="10"/>
      <c r="AI35" s="10"/>
      <c r="AJ35" s="10"/>
      <c r="AK35" s="5"/>
    </row>
    <row r="36" spans="1:37" ht="19.5" customHeight="1">
      <c r="A36" s="4"/>
      <c r="B36" s="49">
        <v>25</v>
      </c>
      <c r="C36" s="61">
        <v>1170</v>
      </c>
      <c r="D36" s="45" t="s">
        <v>132</v>
      </c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32">
        <f t="shared" si="1"/>
        <v>0</v>
      </c>
      <c r="AE36" s="10"/>
      <c r="AF36" s="10"/>
      <c r="AG36" s="10"/>
      <c r="AH36" s="10"/>
      <c r="AI36" s="10"/>
      <c r="AJ36" s="10"/>
      <c r="AK36" s="5"/>
    </row>
    <row r="37" spans="1:37" ht="19.5" customHeight="1">
      <c r="A37" s="4"/>
      <c r="B37" s="49">
        <v>26</v>
      </c>
      <c r="C37" s="61">
        <v>1171</v>
      </c>
      <c r="D37" s="45" t="s">
        <v>133</v>
      </c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32">
        <f t="shared" si="1"/>
        <v>0</v>
      </c>
      <c r="AE37" s="10"/>
      <c r="AF37" s="10"/>
      <c r="AG37" s="10"/>
      <c r="AH37" s="10"/>
      <c r="AI37" s="10"/>
      <c r="AJ37" s="10"/>
      <c r="AK37" s="5"/>
    </row>
    <row r="38" spans="1:37" ht="19.5" customHeight="1">
      <c r="A38" s="4"/>
      <c r="B38" s="49">
        <v>27</v>
      </c>
      <c r="C38" s="61">
        <v>1172</v>
      </c>
      <c r="D38" s="45" t="s">
        <v>134</v>
      </c>
      <c r="E38" s="50"/>
      <c r="F38" s="50"/>
      <c r="G38" s="50"/>
      <c r="H38" s="50"/>
      <c r="I38" s="50"/>
      <c r="J38" s="50"/>
      <c r="K38" s="50"/>
      <c r="L38" s="50" t="s">
        <v>43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32">
        <f t="shared" si="1"/>
        <v>0</v>
      </c>
      <c r="AE38" s="10"/>
      <c r="AF38" s="10"/>
      <c r="AG38" s="10"/>
      <c r="AH38" s="10"/>
      <c r="AI38" s="10"/>
      <c r="AJ38" s="10"/>
      <c r="AK38" s="5"/>
    </row>
    <row r="39" spans="1:37" ht="19.5" customHeight="1">
      <c r="A39" s="4"/>
      <c r="B39" s="49">
        <v>28</v>
      </c>
      <c r="C39" s="61">
        <v>1173</v>
      </c>
      <c r="D39" s="45" t="s">
        <v>135</v>
      </c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32">
        <f t="shared" si="1"/>
        <v>0</v>
      </c>
      <c r="AE39" s="10"/>
      <c r="AF39" s="10"/>
      <c r="AG39" s="10"/>
      <c r="AH39" s="10"/>
      <c r="AI39" s="10"/>
      <c r="AJ39" s="10"/>
      <c r="AK39" s="5"/>
    </row>
    <row r="40" spans="1:37" ht="21.75" customHeight="1">
      <c r="A40" s="4"/>
      <c r="B40" s="49">
        <v>29</v>
      </c>
      <c r="C40" s="61">
        <v>1174</v>
      </c>
      <c r="D40" s="45" t="s">
        <v>136</v>
      </c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32">
        <f t="shared" si="1"/>
        <v>0</v>
      </c>
      <c r="AE40" s="10"/>
      <c r="AF40" s="10"/>
      <c r="AG40" s="10"/>
      <c r="AH40" s="7"/>
      <c r="AI40" s="10"/>
      <c r="AJ40" s="10"/>
      <c r="AK40" s="5"/>
    </row>
    <row r="41" spans="1:37" ht="21.75" customHeight="1">
      <c r="A41" s="4"/>
      <c r="B41" s="49">
        <v>30</v>
      </c>
      <c r="C41" s="61">
        <v>1175</v>
      </c>
      <c r="D41" s="45" t="s">
        <v>137</v>
      </c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32">
        <f t="shared" si="1"/>
        <v>0</v>
      </c>
      <c r="AE41" s="10"/>
      <c r="AF41" s="10"/>
      <c r="AG41" s="10"/>
      <c r="AH41" s="7"/>
      <c r="AI41" s="10"/>
      <c r="AJ41" s="10"/>
      <c r="AK41" s="5"/>
    </row>
    <row r="42" spans="1:37" ht="20.25" customHeight="1" thickBot="1">
      <c r="A42" s="4"/>
      <c r="B42" s="62" t="s">
        <v>38</v>
      </c>
      <c r="C42" s="63"/>
      <c r="D42" s="64"/>
      <c r="E42" s="38" t="e">
        <f>AVERAGE(E12:E41)</f>
        <v>#DIV/0!</v>
      </c>
      <c r="F42" s="38" t="e">
        <f t="shared" ref="F42:M42" si="2">AVERAGE(F12:F41)</f>
        <v>#DIV/0!</v>
      </c>
      <c r="G42" s="38" t="e">
        <f t="shared" si="2"/>
        <v>#DIV/0!</v>
      </c>
      <c r="H42" s="38" t="e">
        <f t="shared" si="2"/>
        <v>#DIV/0!</v>
      </c>
      <c r="I42" s="38" t="e">
        <f t="shared" si="2"/>
        <v>#DIV/0!</v>
      </c>
      <c r="J42" s="38" t="e">
        <f t="shared" si="2"/>
        <v>#DIV/0!</v>
      </c>
      <c r="K42" s="38" t="e">
        <f t="shared" si="2"/>
        <v>#DIV/0!</v>
      </c>
      <c r="L42" s="38" t="e">
        <f t="shared" si="2"/>
        <v>#DIV/0!</v>
      </c>
      <c r="M42" s="38" t="e">
        <f t="shared" si="2"/>
        <v>#DIV/0!</v>
      </c>
      <c r="N42" s="38" t="e">
        <f t="shared" ref="N42:AC42" si="3">AVERAGE(N12:N41)</f>
        <v>#DIV/0!</v>
      </c>
      <c r="O42" s="38" t="e">
        <f t="shared" si="3"/>
        <v>#DIV/0!</v>
      </c>
      <c r="P42" s="38" t="e">
        <f t="shared" si="3"/>
        <v>#DIV/0!</v>
      </c>
      <c r="Q42" s="38" t="e">
        <f t="shared" si="3"/>
        <v>#DIV/0!</v>
      </c>
      <c r="R42" s="38" t="e">
        <f t="shared" si="3"/>
        <v>#DIV/0!</v>
      </c>
      <c r="S42" s="38" t="e">
        <f t="shared" si="3"/>
        <v>#DIV/0!</v>
      </c>
      <c r="T42" s="38" t="e">
        <f t="shared" si="3"/>
        <v>#DIV/0!</v>
      </c>
      <c r="U42" s="38" t="e">
        <f t="shared" si="3"/>
        <v>#DIV/0!</v>
      </c>
      <c r="V42" s="38" t="e">
        <f t="shared" si="3"/>
        <v>#DIV/0!</v>
      </c>
      <c r="W42" s="38" t="e">
        <f t="shared" si="3"/>
        <v>#DIV/0!</v>
      </c>
      <c r="X42" s="38" t="e">
        <f t="shared" si="3"/>
        <v>#DIV/0!</v>
      </c>
      <c r="Y42" s="38" t="e">
        <f t="shared" si="3"/>
        <v>#DIV/0!</v>
      </c>
      <c r="Z42" s="38" t="e">
        <f t="shared" si="3"/>
        <v>#DIV/0!</v>
      </c>
      <c r="AA42" s="38" t="e">
        <f t="shared" si="3"/>
        <v>#DIV/0!</v>
      </c>
      <c r="AB42" s="38" t="e">
        <f t="shared" si="3"/>
        <v>#DIV/0!</v>
      </c>
      <c r="AC42" s="38" t="e">
        <f t="shared" si="3"/>
        <v>#DIV/0!</v>
      </c>
      <c r="AD42" s="33" t="e">
        <f t="shared" si="1"/>
        <v>#DIV/0!</v>
      </c>
      <c r="AE42" s="10"/>
      <c r="AF42" s="10"/>
      <c r="AG42" s="10"/>
      <c r="AH42" s="7"/>
      <c r="AI42" s="10"/>
      <c r="AJ42" s="10"/>
      <c r="AK42" s="5"/>
    </row>
    <row r="43" spans="1:37" ht="31.5" customHeight="1" thickTop="1">
      <c r="A43" s="4"/>
      <c r="B43" s="13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6"/>
      <c r="AE43" s="10"/>
      <c r="AF43" s="10"/>
      <c r="AG43" s="10"/>
      <c r="AH43" s="7"/>
      <c r="AI43" s="10"/>
      <c r="AJ43" s="10"/>
      <c r="AK43" s="5"/>
    </row>
    <row r="44" spans="1:37" ht="31.5" customHeight="1">
      <c r="A44" s="4"/>
      <c r="B44" s="10"/>
      <c r="C44" s="17"/>
      <c r="D44" s="1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18"/>
      <c r="AE44" s="10"/>
      <c r="AF44" s="10"/>
      <c r="AG44" s="10"/>
      <c r="AH44" s="7"/>
      <c r="AI44" s="10"/>
      <c r="AJ44" s="10"/>
      <c r="AK44" s="5"/>
    </row>
    <row r="45" spans="1:37" ht="42" customHeight="1">
      <c r="A45" s="4"/>
      <c r="B45" s="65" t="s">
        <v>22</v>
      </c>
      <c r="C45" s="66"/>
      <c r="D45" s="67"/>
      <c r="E45" s="34">
        <f>COUNTIF(E12:E41,E7)</f>
        <v>0</v>
      </c>
      <c r="F45" s="34">
        <f t="shared" ref="F45:AC45" si="4">COUNTIF(F12:F41,F7)</f>
        <v>0</v>
      </c>
      <c r="G45" s="34">
        <f t="shared" si="4"/>
        <v>0</v>
      </c>
      <c r="H45" s="34">
        <f t="shared" si="4"/>
        <v>0</v>
      </c>
      <c r="I45" s="34">
        <f t="shared" si="4"/>
        <v>0</v>
      </c>
      <c r="J45" s="34">
        <f t="shared" si="4"/>
        <v>0</v>
      </c>
      <c r="K45" s="34">
        <f t="shared" si="4"/>
        <v>0</v>
      </c>
      <c r="L45" s="34">
        <f t="shared" si="4"/>
        <v>0</v>
      </c>
      <c r="M45" s="34">
        <f t="shared" si="4"/>
        <v>0</v>
      </c>
      <c r="N45" s="34">
        <f t="shared" si="4"/>
        <v>0</v>
      </c>
      <c r="O45" s="34">
        <f t="shared" si="4"/>
        <v>0</v>
      </c>
      <c r="P45" s="34">
        <f t="shared" si="4"/>
        <v>0</v>
      </c>
      <c r="Q45" s="34">
        <f t="shared" si="4"/>
        <v>0</v>
      </c>
      <c r="R45" s="34">
        <f t="shared" si="4"/>
        <v>0</v>
      </c>
      <c r="S45" s="34">
        <f t="shared" si="4"/>
        <v>0</v>
      </c>
      <c r="T45" s="34">
        <f t="shared" si="4"/>
        <v>0</v>
      </c>
      <c r="U45" s="34">
        <f t="shared" si="4"/>
        <v>0</v>
      </c>
      <c r="V45" s="34">
        <f t="shared" si="4"/>
        <v>0</v>
      </c>
      <c r="W45" s="34">
        <f t="shared" si="4"/>
        <v>0</v>
      </c>
      <c r="X45" s="34">
        <f t="shared" si="4"/>
        <v>0</v>
      </c>
      <c r="Y45" s="34">
        <f t="shared" si="4"/>
        <v>0</v>
      </c>
      <c r="Z45" s="34">
        <f t="shared" si="4"/>
        <v>0</v>
      </c>
      <c r="AA45" s="34">
        <f t="shared" si="4"/>
        <v>0</v>
      </c>
      <c r="AB45" s="34">
        <f t="shared" si="4"/>
        <v>0</v>
      </c>
      <c r="AC45" s="34">
        <f t="shared" si="4"/>
        <v>0</v>
      </c>
      <c r="AD45" s="19"/>
      <c r="AE45" s="10"/>
      <c r="AF45" s="10"/>
      <c r="AG45" s="10"/>
      <c r="AH45" s="7"/>
      <c r="AI45" s="10"/>
      <c r="AJ45" s="10"/>
      <c r="AK45" s="5"/>
    </row>
    <row r="46" spans="1:37" ht="42" customHeight="1">
      <c r="A46" s="4"/>
      <c r="B46" s="65" t="s">
        <v>23</v>
      </c>
      <c r="C46" s="66"/>
      <c r="D46" s="67"/>
      <c r="E46" s="34">
        <f>COUNTIF(E11:E41,0)</f>
        <v>0</v>
      </c>
      <c r="F46" s="34">
        <f t="shared" ref="F46:AC46" si="5">COUNTIF(F11:F41,0)</f>
        <v>0</v>
      </c>
      <c r="G46" s="34">
        <f t="shared" si="5"/>
        <v>0</v>
      </c>
      <c r="H46" s="34">
        <f t="shared" si="5"/>
        <v>0</v>
      </c>
      <c r="I46" s="34">
        <f t="shared" si="5"/>
        <v>0</v>
      </c>
      <c r="J46" s="34">
        <f t="shared" si="5"/>
        <v>0</v>
      </c>
      <c r="K46" s="34">
        <f t="shared" si="5"/>
        <v>0</v>
      </c>
      <c r="L46" s="34">
        <f t="shared" si="5"/>
        <v>0</v>
      </c>
      <c r="M46" s="34">
        <f t="shared" si="5"/>
        <v>0</v>
      </c>
      <c r="N46" s="34">
        <f t="shared" si="5"/>
        <v>0</v>
      </c>
      <c r="O46" s="34">
        <f t="shared" si="5"/>
        <v>0</v>
      </c>
      <c r="P46" s="34">
        <f t="shared" si="5"/>
        <v>0</v>
      </c>
      <c r="Q46" s="34">
        <f t="shared" si="5"/>
        <v>0</v>
      </c>
      <c r="R46" s="34">
        <f t="shared" si="5"/>
        <v>0</v>
      </c>
      <c r="S46" s="34">
        <f t="shared" si="5"/>
        <v>0</v>
      </c>
      <c r="T46" s="34">
        <f t="shared" si="5"/>
        <v>0</v>
      </c>
      <c r="U46" s="34">
        <f t="shared" si="5"/>
        <v>0</v>
      </c>
      <c r="V46" s="34">
        <f t="shared" si="5"/>
        <v>0</v>
      </c>
      <c r="W46" s="34">
        <f t="shared" si="5"/>
        <v>0</v>
      </c>
      <c r="X46" s="34">
        <f t="shared" si="5"/>
        <v>0</v>
      </c>
      <c r="Y46" s="34">
        <f t="shared" si="5"/>
        <v>0</v>
      </c>
      <c r="Z46" s="34">
        <f t="shared" si="5"/>
        <v>0</v>
      </c>
      <c r="AA46" s="34">
        <f t="shared" si="5"/>
        <v>0</v>
      </c>
      <c r="AB46" s="34">
        <f t="shared" si="5"/>
        <v>0</v>
      </c>
      <c r="AC46" s="34">
        <f t="shared" si="5"/>
        <v>0</v>
      </c>
      <c r="AD46" s="10"/>
      <c r="AE46" s="10"/>
      <c r="AF46" s="10"/>
      <c r="AG46" s="10"/>
      <c r="AH46" s="7"/>
      <c r="AI46" s="10"/>
      <c r="AJ46" s="10"/>
      <c r="AK46" s="5"/>
    </row>
    <row r="47" spans="1:37" ht="42" customHeight="1" thickBot="1">
      <c r="A47" s="4"/>
      <c r="B47" s="65" t="s">
        <v>24</v>
      </c>
      <c r="C47" s="66"/>
      <c r="D47" s="67"/>
      <c r="E47" s="34">
        <f>$K$69-SUM(E45,E46,E48)</f>
        <v>0</v>
      </c>
      <c r="F47" s="34">
        <f t="shared" ref="F47:AC47" si="6">$K$69-SUM(F45,F46,F48)</f>
        <v>0</v>
      </c>
      <c r="G47" s="34">
        <f t="shared" si="6"/>
        <v>0</v>
      </c>
      <c r="H47" s="34">
        <f t="shared" si="6"/>
        <v>0</v>
      </c>
      <c r="I47" s="34">
        <f t="shared" si="6"/>
        <v>0</v>
      </c>
      <c r="J47" s="34">
        <f t="shared" si="6"/>
        <v>0</v>
      </c>
      <c r="K47" s="34">
        <f t="shared" si="6"/>
        <v>0</v>
      </c>
      <c r="L47" s="34">
        <f t="shared" si="6"/>
        <v>0</v>
      </c>
      <c r="M47" s="34">
        <f t="shared" si="6"/>
        <v>0</v>
      </c>
      <c r="N47" s="34">
        <f t="shared" si="6"/>
        <v>0</v>
      </c>
      <c r="O47" s="34">
        <f t="shared" si="6"/>
        <v>0</v>
      </c>
      <c r="P47" s="34">
        <f t="shared" si="6"/>
        <v>0</v>
      </c>
      <c r="Q47" s="34">
        <f t="shared" si="6"/>
        <v>0</v>
      </c>
      <c r="R47" s="34">
        <f t="shared" si="6"/>
        <v>0</v>
      </c>
      <c r="S47" s="34">
        <f t="shared" si="6"/>
        <v>0</v>
      </c>
      <c r="T47" s="34">
        <f t="shared" si="6"/>
        <v>0</v>
      </c>
      <c r="U47" s="34">
        <f t="shared" si="6"/>
        <v>0</v>
      </c>
      <c r="V47" s="34">
        <f t="shared" si="6"/>
        <v>0</v>
      </c>
      <c r="W47" s="34">
        <f t="shared" si="6"/>
        <v>0</v>
      </c>
      <c r="X47" s="34">
        <f t="shared" si="6"/>
        <v>0</v>
      </c>
      <c r="Y47" s="34">
        <f t="shared" si="6"/>
        <v>0</v>
      </c>
      <c r="Z47" s="34">
        <f t="shared" si="6"/>
        <v>0</v>
      </c>
      <c r="AA47" s="34">
        <f t="shared" si="6"/>
        <v>0</v>
      </c>
      <c r="AB47" s="34">
        <f t="shared" si="6"/>
        <v>0</v>
      </c>
      <c r="AC47" s="34">
        <f t="shared" si="6"/>
        <v>0</v>
      </c>
      <c r="AD47" s="10"/>
      <c r="AE47" s="21"/>
      <c r="AF47" s="10"/>
      <c r="AG47" s="10"/>
      <c r="AH47" s="7"/>
      <c r="AI47" s="10"/>
      <c r="AJ47" s="10"/>
      <c r="AK47" s="5"/>
    </row>
    <row r="48" spans="1:37" ht="42" customHeight="1" thickTop="1">
      <c r="A48" s="4"/>
      <c r="B48" s="65" t="s">
        <v>25</v>
      </c>
      <c r="C48" s="66"/>
      <c r="D48" s="67"/>
      <c r="E48" s="35">
        <f>COUNTIF(E12:E41,"-")</f>
        <v>0</v>
      </c>
      <c r="F48" s="35">
        <f t="shared" ref="F48:AC48" si="7">COUNTIF(F12:F41,"-")</f>
        <v>0</v>
      </c>
      <c r="G48" s="35">
        <f t="shared" si="7"/>
        <v>0</v>
      </c>
      <c r="H48" s="35">
        <f t="shared" si="7"/>
        <v>0</v>
      </c>
      <c r="I48" s="35">
        <f t="shared" si="7"/>
        <v>0</v>
      </c>
      <c r="J48" s="35">
        <f t="shared" si="7"/>
        <v>0</v>
      </c>
      <c r="K48" s="35">
        <f t="shared" si="7"/>
        <v>0</v>
      </c>
      <c r="L48" s="35">
        <f t="shared" si="7"/>
        <v>0</v>
      </c>
      <c r="M48" s="35">
        <f t="shared" si="7"/>
        <v>0</v>
      </c>
      <c r="N48" s="35">
        <f t="shared" si="7"/>
        <v>0</v>
      </c>
      <c r="O48" s="35">
        <f t="shared" si="7"/>
        <v>0</v>
      </c>
      <c r="P48" s="35">
        <f t="shared" si="7"/>
        <v>0</v>
      </c>
      <c r="Q48" s="35">
        <f t="shared" si="7"/>
        <v>0</v>
      </c>
      <c r="R48" s="35">
        <f t="shared" si="7"/>
        <v>0</v>
      </c>
      <c r="S48" s="35">
        <f t="shared" si="7"/>
        <v>0</v>
      </c>
      <c r="T48" s="35">
        <f t="shared" si="7"/>
        <v>0</v>
      </c>
      <c r="U48" s="35">
        <f t="shared" si="7"/>
        <v>0</v>
      </c>
      <c r="V48" s="35">
        <f t="shared" si="7"/>
        <v>0</v>
      </c>
      <c r="W48" s="35">
        <f t="shared" si="7"/>
        <v>0</v>
      </c>
      <c r="X48" s="35">
        <f t="shared" si="7"/>
        <v>0</v>
      </c>
      <c r="Y48" s="35">
        <f t="shared" si="7"/>
        <v>0</v>
      </c>
      <c r="Z48" s="35">
        <f t="shared" si="7"/>
        <v>0</v>
      </c>
      <c r="AA48" s="35">
        <f t="shared" si="7"/>
        <v>0</v>
      </c>
      <c r="AB48" s="35">
        <f t="shared" si="7"/>
        <v>0</v>
      </c>
      <c r="AC48" s="35">
        <f t="shared" si="7"/>
        <v>0</v>
      </c>
      <c r="AD48" s="10"/>
      <c r="AE48" s="10"/>
      <c r="AF48" s="10"/>
      <c r="AG48" s="10"/>
      <c r="AH48" s="7"/>
      <c r="AI48" s="10"/>
      <c r="AJ48" s="10"/>
      <c r="AK48" s="5"/>
    </row>
    <row r="49" spans="1:37" ht="42" customHeight="1">
      <c r="A49" s="4"/>
      <c r="B49" s="65" t="s">
        <v>26</v>
      </c>
      <c r="C49" s="66"/>
      <c r="D49" s="67"/>
      <c r="E49" s="36" t="e">
        <f>(SUM(E12:E41))/($K$69*E7)*100</f>
        <v>#DIV/0!</v>
      </c>
      <c r="F49" s="36" t="e">
        <f t="shared" ref="F49:AC49" si="8">(SUM(F12:F41))/($K$69*F7)*100</f>
        <v>#DIV/0!</v>
      </c>
      <c r="G49" s="36" t="e">
        <f t="shared" si="8"/>
        <v>#DIV/0!</v>
      </c>
      <c r="H49" s="36" t="e">
        <f t="shared" si="8"/>
        <v>#DIV/0!</v>
      </c>
      <c r="I49" s="36" t="e">
        <f t="shared" si="8"/>
        <v>#DIV/0!</v>
      </c>
      <c r="J49" s="36" t="e">
        <f t="shared" si="8"/>
        <v>#DIV/0!</v>
      </c>
      <c r="K49" s="36" t="e">
        <f t="shared" si="8"/>
        <v>#DIV/0!</v>
      </c>
      <c r="L49" s="36" t="e">
        <f t="shared" si="8"/>
        <v>#DIV/0!</v>
      </c>
      <c r="M49" s="36" t="e">
        <f t="shared" si="8"/>
        <v>#DIV/0!</v>
      </c>
      <c r="N49" s="36" t="e">
        <f t="shared" si="8"/>
        <v>#DIV/0!</v>
      </c>
      <c r="O49" s="36" t="e">
        <f t="shared" si="8"/>
        <v>#DIV/0!</v>
      </c>
      <c r="P49" s="36" t="e">
        <f t="shared" si="8"/>
        <v>#DIV/0!</v>
      </c>
      <c r="Q49" s="36" t="e">
        <f t="shared" si="8"/>
        <v>#DIV/0!</v>
      </c>
      <c r="R49" s="36" t="e">
        <f t="shared" si="8"/>
        <v>#DIV/0!</v>
      </c>
      <c r="S49" s="36" t="e">
        <f t="shared" si="8"/>
        <v>#DIV/0!</v>
      </c>
      <c r="T49" s="36" t="e">
        <f t="shared" si="8"/>
        <v>#DIV/0!</v>
      </c>
      <c r="U49" s="36" t="e">
        <f t="shared" si="8"/>
        <v>#DIV/0!</v>
      </c>
      <c r="V49" s="36" t="e">
        <f t="shared" si="8"/>
        <v>#DIV/0!</v>
      </c>
      <c r="W49" s="36" t="e">
        <f t="shared" si="8"/>
        <v>#DIV/0!</v>
      </c>
      <c r="X49" s="36" t="e">
        <f t="shared" si="8"/>
        <v>#DIV/0!</v>
      </c>
      <c r="Y49" s="36" t="e">
        <f t="shared" si="8"/>
        <v>#DIV/0!</v>
      </c>
      <c r="Z49" s="36" t="e">
        <f t="shared" si="8"/>
        <v>#DIV/0!</v>
      </c>
      <c r="AA49" s="36" t="e">
        <f t="shared" si="8"/>
        <v>#DIV/0!</v>
      </c>
      <c r="AB49" s="36" t="e">
        <f t="shared" si="8"/>
        <v>#DIV/0!</v>
      </c>
      <c r="AC49" s="36" t="e">
        <f t="shared" si="8"/>
        <v>#DIV/0!</v>
      </c>
      <c r="AD49" s="10"/>
      <c r="AE49" s="10"/>
      <c r="AF49" s="10"/>
      <c r="AG49" s="10"/>
      <c r="AH49" s="7"/>
      <c r="AI49" s="10"/>
      <c r="AJ49" s="10"/>
      <c r="AK49" s="5"/>
    </row>
    <row r="50" spans="1:37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7"/>
      <c r="AI50" s="10"/>
      <c r="AJ50" s="10"/>
      <c r="AK50" s="5"/>
    </row>
    <row r="51" spans="1:37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7"/>
      <c r="AI51" s="10"/>
      <c r="AJ51" s="10"/>
      <c r="AK51" s="5"/>
    </row>
    <row r="52" spans="1:37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7"/>
      <c r="AI52" s="10"/>
      <c r="AJ52" s="10"/>
      <c r="AK52" s="5"/>
    </row>
    <row r="53" spans="1:37">
      <c r="A53" s="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7"/>
      <c r="AI53" s="10"/>
      <c r="AJ53" s="10"/>
      <c r="AK53" s="5"/>
    </row>
    <row r="54" spans="1:37" ht="45" customHeight="1">
      <c r="A54" s="4"/>
      <c r="F54" s="89"/>
      <c r="G54" s="89"/>
      <c r="H54" s="89"/>
      <c r="I54" s="19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10"/>
      <c r="AE54" s="10"/>
      <c r="AF54" s="10"/>
      <c r="AG54" s="10"/>
      <c r="AH54" s="7"/>
      <c r="AI54" s="10"/>
      <c r="AJ54" s="10"/>
      <c r="AK54" s="5"/>
    </row>
    <row r="55" spans="1:37" ht="49.5" customHeight="1">
      <c r="A55" s="4"/>
      <c r="F55" s="51"/>
      <c r="G55" s="52"/>
      <c r="H55" s="53"/>
      <c r="I55" s="90" t="s">
        <v>6</v>
      </c>
      <c r="J55" s="91"/>
      <c r="K55" s="91"/>
      <c r="L55" s="91"/>
      <c r="M55" s="91"/>
      <c r="N55" s="92"/>
      <c r="O55" s="54"/>
      <c r="P55" s="93" t="s">
        <v>7</v>
      </c>
      <c r="Q55" s="94"/>
      <c r="R55" s="94"/>
      <c r="S55" s="94"/>
      <c r="T55" s="94"/>
      <c r="U55" s="94"/>
      <c r="V55" s="94"/>
      <c r="W55" s="94"/>
      <c r="X55" s="95"/>
      <c r="Y55" s="10"/>
      <c r="Z55" s="10"/>
      <c r="AI55" s="10"/>
      <c r="AJ55" s="10"/>
      <c r="AK55" s="5"/>
    </row>
    <row r="56" spans="1:37" ht="39.950000000000003" customHeight="1">
      <c r="A56" s="4"/>
      <c r="F56" s="55"/>
      <c r="G56" s="96"/>
      <c r="H56" s="97"/>
      <c r="I56" s="98" t="s">
        <v>8</v>
      </c>
      <c r="J56" s="98"/>
      <c r="K56" s="99" t="s">
        <v>9</v>
      </c>
      <c r="L56" s="100"/>
      <c r="M56" s="105" t="s">
        <v>28</v>
      </c>
      <c r="N56" s="106"/>
      <c r="O56" s="11"/>
      <c r="P56" s="11"/>
      <c r="Q56" s="10"/>
      <c r="R56" s="10"/>
      <c r="S56" s="10"/>
      <c r="T56" s="10"/>
      <c r="U56" s="5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7"/>
      <c r="AI56" s="10"/>
      <c r="AJ56" s="10"/>
      <c r="AK56" s="5"/>
    </row>
    <row r="57" spans="1:37" ht="20.100000000000001" customHeight="1">
      <c r="A57" s="4"/>
      <c r="F57" s="55"/>
      <c r="G57" s="96"/>
      <c r="H57" s="97"/>
      <c r="I57" s="103" t="s">
        <v>10</v>
      </c>
      <c r="J57" s="104"/>
      <c r="K57" s="107">
        <f>COUNTIF(AD12:AD41,"&gt;84,5")</f>
        <v>0</v>
      </c>
      <c r="L57" s="108"/>
      <c r="M57" s="111" t="e">
        <f>K57/$K$69*100</f>
        <v>#DIV/0!</v>
      </c>
      <c r="N57" s="112"/>
      <c r="O57" s="10"/>
      <c r="P57" s="10"/>
      <c r="Q57" s="10"/>
      <c r="R57" s="10"/>
      <c r="S57" s="10"/>
      <c r="T57" s="10"/>
      <c r="U57" s="5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7"/>
      <c r="AI57" s="10"/>
      <c r="AJ57" s="10"/>
      <c r="AK57" s="5"/>
    </row>
    <row r="58" spans="1:37" ht="20.100000000000001" customHeight="1">
      <c r="A58" s="4"/>
      <c r="F58" s="55"/>
      <c r="G58" s="96"/>
      <c r="H58" s="97"/>
      <c r="I58" s="101" t="s">
        <v>11</v>
      </c>
      <c r="J58" s="102"/>
      <c r="K58" s="109"/>
      <c r="L58" s="110"/>
      <c r="M58" s="113"/>
      <c r="N58" s="114"/>
      <c r="O58" s="10"/>
      <c r="P58" s="10"/>
      <c r="Q58" s="10"/>
      <c r="R58" s="10"/>
      <c r="S58" s="10"/>
      <c r="T58" s="10"/>
      <c r="U58" s="5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7"/>
      <c r="AI58" s="10"/>
      <c r="AJ58" s="10"/>
      <c r="AK58" s="5"/>
    </row>
    <row r="59" spans="1:37" ht="20.100000000000001" customHeight="1">
      <c r="A59" s="4"/>
      <c r="F59" s="55"/>
      <c r="G59" s="96"/>
      <c r="H59" s="97"/>
      <c r="I59" s="103" t="s">
        <v>12</v>
      </c>
      <c r="J59" s="104"/>
      <c r="K59" s="107">
        <f>COUNTIF(AD12:AD41,"&gt;69,5")-K57</f>
        <v>0</v>
      </c>
      <c r="L59" s="108"/>
      <c r="M59" s="111" t="e">
        <f>K59/$K$69*100</f>
        <v>#DIV/0!</v>
      </c>
      <c r="N59" s="112"/>
      <c r="O59" s="10"/>
      <c r="P59" s="10"/>
      <c r="Q59" s="10"/>
      <c r="R59" s="10"/>
      <c r="S59" s="10"/>
      <c r="T59" s="10"/>
      <c r="U59" s="5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7"/>
      <c r="AI59" s="10"/>
      <c r="AJ59" s="10"/>
      <c r="AK59" s="5"/>
    </row>
    <row r="60" spans="1:37" ht="20.100000000000001" customHeight="1">
      <c r="A60" s="4"/>
      <c r="F60" s="55"/>
      <c r="G60" s="96"/>
      <c r="H60" s="97"/>
      <c r="I60" s="101" t="s">
        <v>13</v>
      </c>
      <c r="J60" s="102"/>
      <c r="K60" s="109"/>
      <c r="L60" s="110"/>
      <c r="M60" s="113"/>
      <c r="N60" s="114"/>
      <c r="O60" s="10"/>
      <c r="P60" s="10"/>
      <c r="Q60" s="10"/>
      <c r="R60" s="10"/>
      <c r="S60" s="10"/>
      <c r="T60" s="10"/>
      <c r="U60" s="5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7"/>
      <c r="AI60" s="10"/>
      <c r="AJ60" s="10"/>
      <c r="AK60" s="5"/>
    </row>
    <row r="61" spans="1:37" ht="20.100000000000001" customHeight="1">
      <c r="A61" s="4"/>
      <c r="F61" s="55"/>
      <c r="G61" s="96"/>
      <c r="H61" s="97"/>
      <c r="I61" s="103" t="s">
        <v>14</v>
      </c>
      <c r="J61" s="104"/>
      <c r="K61" s="107">
        <f>COUNTIF(AD12:AD41,"&gt;54,5")-(K59+K57)</f>
        <v>0</v>
      </c>
      <c r="L61" s="108"/>
      <c r="M61" s="111" t="e">
        <f>K61/$K$69*100</f>
        <v>#DIV/0!</v>
      </c>
      <c r="N61" s="112"/>
      <c r="O61" s="10"/>
      <c r="P61" s="10"/>
      <c r="Q61" s="10"/>
      <c r="R61" s="10"/>
      <c r="S61" s="10"/>
      <c r="T61" s="10"/>
      <c r="U61" s="5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7"/>
      <c r="AI61" s="10"/>
      <c r="AJ61" s="10"/>
      <c r="AK61" s="5"/>
    </row>
    <row r="62" spans="1:37" ht="20.100000000000001" customHeight="1">
      <c r="A62" s="4"/>
      <c r="F62" s="55"/>
      <c r="G62" s="96"/>
      <c r="H62" s="97"/>
      <c r="I62" s="101" t="s">
        <v>15</v>
      </c>
      <c r="J62" s="102"/>
      <c r="K62" s="109"/>
      <c r="L62" s="110"/>
      <c r="M62" s="113"/>
      <c r="N62" s="114"/>
      <c r="O62" s="10"/>
      <c r="P62" s="10"/>
      <c r="Q62" s="10"/>
      <c r="R62" s="10"/>
      <c r="S62" s="10"/>
      <c r="T62" s="10"/>
      <c r="U62" s="5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7"/>
      <c r="AI62" s="10"/>
      <c r="AJ62" s="10"/>
      <c r="AK62" s="5"/>
    </row>
    <row r="63" spans="1:37" ht="20.100000000000001" customHeight="1">
      <c r="A63" s="4"/>
      <c r="F63" s="55"/>
      <c r="G63" s="96"/>
      <c r="H63" s="97"/>
      <c r="I63" s="103" t="s">
        <v>16</v>
      </c>
      <c r="J63" s="104"/>
      <c r="K63" s="107">
        <f>COUNTIF(AD12:AD41,"&gt;44,5")-(K61+K59+K57)</f>
        <v>0</v>
      </c>
      <c r="L63" s="108"/>
      <c r="M63" s="111" t="e">
        <f>(K63*100)/$K$69</f>
        <v>#DIV/0!</v>
      </c>
      <c r="N63" s="112"/>
      <c r="O63" s="10"/>
      <c r="P63" s="10"/>
      <c r="Q63" s="10"/>
      <c r="R63" s="10"/>
      <c r="S63" s="10"/>
      <c r="T63" s="10"/>
      <c r="U63" s="5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7"/>
      <c r="AI63" s="10"/>
      <c r="AJ63" s="10"/>
      <c r="AK63" s="5"/>
    </row>
    <row r="64" spans="1:37" ht="20.100000000000001" customHeight="1">
      <c r="A64" s="4"/>
      <c r="F64" s="55"/>
      <c r="G64" s="96"/>
      <c r="H64" s="97"/>
      <c r="I64" s="101" t="s">
        <v>17</v>
      </c>
      <c r="J64" s="102"/>
      <c r="K64" s="109"/>
      <c r="L64" s="110"/>
      <c r="M64" s="113"/>
      <c r="N64" s="114"/>
      <c r="O64" s="10"/>
      <c r="P64" s="10"/>
      <c r="Q64" s="10"/>
      <c r="R64" s="10"/>
      <c r="S64" s="10"/>
      <c r="T64" s="10"/>
      <c r="U64" s="5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7"/>
      <c r="AI64" s="10"/>
      <c r="AJ64" s="10"/>
      <c r="AK64" s="5"/>
    </row>
    <row r="65" spans="1:37" ht="20.100000000000001" customHeight="1">
      <c r="A65" s="4"/>
      <c r="F65" s="55"/>
      <c r="G65" s="96"/>
      <c r="H65" s="97"/>
      <c r="I65" s="103" t="s">
        <v>18</v>
      </c>
      <c r="J65" s="104"/>
      <c r="K65" s="107">
        <f>COUNTIF(AD12:AD41,"&gt;24,5")-(K57+K59+K61+K63)</f>
        <v>0</v>
      </c>
      <c r="L65" s="108"/>
      <c r="M65" s="111" t="e">
        <f>(K65*100)/$K$69</f>
        <v>#DIV/0!</v>
      </c>
      <c r="N65" s="112"/>
      <c r="O65" s="10"/>
      <c r="P65" s="10"/>
      <c r="Q65" s="10"/>
      <c r="R65" s="10"/>
      <c r="S65" s="10"/>
      <c r="T65" s="10"/>
      <c r="U65" s="5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7"/>
      <c r="AI65" s="10"/>
      <c r="AJ65" s="10"/>
      <c r="AK65" s="5"/>
    </row>
    <row r="66" spans="1:37" ht="20.100000000000001" customHeight="1">
      <c r="A66" s="4"/>
      <c r="F66" s="55"/>
      <c r="G66" s="96"/>
      <c r="H66" s="97"/>
      <c r="I66" s="101" t="s">
        <v>19</v>
      </c>
      <c r="J66" s="102"/>
      <c r="K66" s="109"/>
      <c r="L66" s="110"/>
      <c r="M66" s="113"/>
      <c r="N66" s="114"/>
      <c r="O66" s="10"/>
      <c r="P66" s="10"/>
      <c r="Q66" s="10"/>
      <c r="R66" s="10"/>
      <c r="S66" s="10"/>
      <c r="T66" s="10"/>
      <c r="U66" s="5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7"/>
      <c r="AI66" s="10"/>
      <c r="AJ66" s="10"/>
      <c r="AK66" s="5"/>
    </row>
    <row r="67" spans="1:37" ht="20.100000000000001" customHeight="1">
      <c r="A67" s="4"/>
      <c r="F67" s="55"/>
      <c r="G67" s="96"/>
      <c r="H67" s="97"/>
      <c r="I67" s="103" t="s">
        <v>20</v>
      </c>
      <c r="J67" s="104"/>
      <c r="K67" s="107">
        <f>COUNTIF(AD12:AD41,"&lt;24,5")-I69</f>
        <v>0</v>
      </c>
      <c r="L67" s="108"/>
      <c r="M67" s="111" t="e">
        <f>K67/$K$69*100</f>
        <v>#DIV/0!</v>
      </c>
      <c r="N67" s="112"/>
      <c r="O67" s="10"/>
      <c r="P67" s="10"/>
      <c r="Q67" s="10"/>
      <c r="R67" s="10"/>
      <c r="S67" s="10"/>
      <c r="T67" s="10"/>
      <c r="U67" s="5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7"/>
      <c r="AI67" s="10"/>
      <c r="AJ67" s="10"/>
      <c r="AK67" s="5"/>
    </row>
    <row r="68" spans="1:37" ht="20.100000000000001" customHeight="1">
      <c r="A68" s="4"/>
      <c r="B68" s="10"/>
      <c r="C68" s="10"/>
      <c r="D68" s="10"/>
      <c r="E68" s="10"/>
      <c r="F68" s="10"/>
      <c r="G68" s="10"/>
      <c r="H68" s="10"/>
      <c r="I68" s="101" t="s">
        <v>21</v>
      </c>
      <c r="J68" s="102"/>
      <c r="K68" s="109"/>
      <c r="L68" s="110"/>
      <c r="M68" s="113"/>
      <c r="N68" s="114"/>
      <c r="O68" s="10"/>
      <c r="P68" s="10"/>
      <c r="Q68" s="10"/>
      <c r="R68" s="10"/>
      <c r="S68" s="10"/>
      <c r="T68" s="10"/>
      <c r="U68" s="5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7"/>
      <c r="AI68" s="10"/>
      <c r="AJ68" s="10"/>
      <c r="AK68" s="5"/>
    </row>
    <row r="69" spans="1:37" ht="24" customHeight="1">
      <c r="A69" s="4"/>
      <c r="B69" s="10"/>
      <c r="C69" s="10"/>
      <c r="D69" s="10"/>
      <c r="E69" s="10"/>
      <c r="F69" s="10"/>
      <c r="G69" s="10"/>
      <c r="H69" s="10"/>
      <c r="I69" s="116">
        <f>COUNTIF(AD12:AD42,"0")</f>
        <v>30</v>
      </c>
      <c r="J69" s="116"/>
      <c r="K69" s="117">
        <f>SUM(K57:L68)</f>
        <v>0</v>
      </c>
      <c r="L69" s="117"/>
      <c r="M69" s="118" t="e">
        <f>SUM(M57:N68)</f>
        <v>#DIV/0!</v>
      </c>
      <c r="N69" s="117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7"/>
      <c r="AI69" s="10"/>
      <c r="AJ69" s="10"/>
      <c r="AK69" s="5"/>
    </row>
    <row r="70" spans="1:37">
      <c r="A70" s="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7"/>
      <c r="AI70" s="10"/>
      <c r="AJ70" s="10"/>
      <c r="AK70" s="5"/>
    </row>
    <row r="71" spans="1:37">
      <c r="A71" s="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7"/>
      <c r="AI71" s="10"/>
      <c r="AJ71" s="10"/>
      <c r="AK71" s="5"/>
    </row>
    <row r="72" spans="1:37">
      <c r="A72" s="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7"/>
      <c r="AI72" s="10"/>
      <c r="AJ72" s="10"/>
      <c r="AK72" s="5"/>
    </row>
    <row r="73" spans="1:37">
      <c r="A73" s="4"/>
      <c r="B73" s="10"/>
      <c r="C73" s="10"/>
      <c r="D73" s="10"/>
      <c r="E73" s="10"/>
      <c r="F73" s="10"/>
      <c r="G73" s="10"/>
      <c r="H73" s="10"/>
      <c r="I73" s="119" t="s">
        <v>44</v>
      </c>
      <c r="J73" s="119"/>
      <c r="K73" s="119"/>
      <c r="L73" s="119"/>
      <c r="M73" s="119"/>
      <c r="N73" s="119"/>
      <c r="O73" s="119"/>
      <c r="P73" s="119"/>
      <c r="Q73" s="119"/>
      <c r="R73" s="119"/>
      <c r="S73" s="115" t="e">
        <f>SUM(M57:M63)</f>
        <v>#DIV/0!</v>
      </c>
      <c r="T73" s="115"/>
      <c r="U73" s="115"/>
      <c r="V73" s="115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7"/>
      <c r="AI73" s="10"/>
      <c r="AJ73" s="10"/>
      <c r="AK73" s="5"/>
    </row>
    <row r="74" spans="1:37">
      <c r="A74" s="4"/>
      <c r="B74" s="10"/>
      <c r="C74" s="10"/>
      <c r="D74" s="10"/>
      <c r="E74" s="10"/>
      <c r="F74" s="10"/>
      <c r="G74" s="10"/>
      <c r="H74" s="10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5"/>
      <c r="T74" s="115"/>
      <c r="U74" s="115"/>
      <c r="V74" s="115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7"/>
      <c r="AI74" s="10"/>
      <c r="AJ74" s="10"/>
      <c r="AK74" s="5"/>
    </row>
    <row r="75" spans="1:37">
      <c r="A75" s="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7"/>
      <c r="AI75" s="10"/>
      <c r="AJ75" s="10"/>
      <c r="AK75" s="5"/>
    </row>
    <row r="76" spans="1:37">
      <c r="A76" s="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7"/>
      <c r="AI76" s="10"/>
      <c r="AJ76" s="10"/>
      <c r="AK76" s="5"/>
    </row>
    <row r="77" spans="1:37">
      <c r="A77" s="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7"/>
      <c r="AI77" s="10"/>
      <c r="AJ77" s="10"/>
      <c r="AK77" s="5"/>
    </row>
    <row r="78" spans="1:37">
      <c r="A78" s="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7"/>
      <c r="AI78" s="10"/>
      <c r="AJ78" s="10"/>
      <c r="AK78" s="5"/>
    </row>
    <row r="79" spans="1:37">
      <c r="A79" s="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7"/>
      <c r="AI79" s="10"/>
      <c r="AJ79" s="10"/>
      <c r="AK79" s="5"/>
    </row>
    <row r="80" spans="1:37">
      <c r="A80" s="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7"/>
      <c r="AI80" s="10"/>
      <c r="AJ80" s="10"/>
      <c r="AK80" s="5"/>
    </row>
    <row r="81" spans="1:38">
      <c r="A81" s="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7"/>
      <c r="AI81" s="10"/>
      <c r="AJ81" s="10"/>
      <c r="AK81" s="5"/>
    </row>
    <row r="82" spans="1:38">
      <c r="A82" s="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7"/>
      <c r="AI82" s="10"/>
      <c r="AJ82" s="10"/>
      <c r="AK82" s="5"/>
    </row>
    <row r="83" spans="1:38">
      <c r="A83" s="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7"/>
      <c r="AI83" s="10"/>
      <c r="AJ83" s="10"/>
      <c r="AK83" s="5"/>
    </row>
    <row r="84" spans="1:38">
      <c r="A84" s="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7"/>
      <c r="AI84" s="10"/>
      <c r="AJ84" s="10"/>
      <c r="AK84" s="5"/>
    </row>
    <row r="85" spans="1:38">
      <c r="A85" s="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7"/>
      <c r="AI85" s="10"/>
      <c r="AJ85" s="10"/>
      <c r="AK85" s="5"/>
    </row>
    <row r="86" spans="1:38">
      <c r="A86" s="4"/>
      <c r="B86" s="10"/>
      <c r="C86" s="10"/>
      <c r="D86" s="10"/>
      <c r="E86" s="10"/>
      <c r="F86" s="10"/>
      <c r="G86" s="10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10"/>
      <c r="AE86" s="10"/>
      <c r="AF86" s="10"/>
      <c r="AG86" s="10"/>
      <c r="AH86" s="10"/>
      <c r="AI86" s="10"/>
      <c r="AJ86" s="10"/>
      <c r="AK86" s="5"/>
    </row>
    <row r="87" spans="1:38">
      <c r="A87" s="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7"/>
      <c r="AI87" s="10"/>
      <c r="AJ87" s="10"/>
      <c r="AK87" s="5"/>
    </row>
    <row r="88" spans="1:38" ht="15">
      <c r="A88" s="4"/>
      <c r="B88" s="10"/>
      <c r="C88" s="10"/>
      <c r="D88" s="56"/>
      <c r="E88" s="43" t="s">
        <v>29</v>
      </c>
      <c r="F88" s="42"/>
      <c r="G88" s="42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 t="s">
        <v>27</v>
      </c>
      <c r="Z88" s="43"/>
      <c r="AA88" s="43"/>
      <c r="AB88" s="57"/>
      <c r="AC88" s="57"/>
      <c r="AD88" s="56"/>
      <c r="AE88" s="56"/>
      <c r="AF88" s="56"/>
      <c r="AG88" s="56"/>
      <c r="AH88" s="57"/>
      <c r="AI88" s="56"/>
      <c r="AJ88" s="56"/>
      <c r="AK88" s="58"/>
      <c r="AL88" s="59"/>
    </row>
    <row r="89" spans="1:38" ht="29.25" customHeight="1">
      <c r="A89" s="4"/>
      <c r="B89" s="10"/>
      <c r="C89" s="10"/>
      <c r="D89" s="56"/>
      <c r="E89" s="57" t="s">
        <v>37</v>
      </c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60" t="s">
        <v>45</v>
      </c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7"/>
      <c r="AI89" s="56"/>
      <c r="AJ89" s="56"/>
      <c r="AK89" s="58"/>
      <c r="AL89" s="59"/>
    </row>
    <row r="90" spans="1:38" ht="15">
      <c r="A90" s="4"/>
      <c r="B90" s="10"/>
      <c r="C90" s="10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7"/>
      <c r="AI90" s="56"/>
      <c r="AJ90" s="56"/>
      <c r="AK90" s="58"/>
      <c r="AL90" s="59"/>
    </row>
    <row r="91" spans="1:38">
      <c r="A91" s="4"/>
      <c r="B91" s="10"/>
      <c r="C91" s="10"/>
      <c r="D91" s="10"/>
      <c r="E91" s="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7"/>
      <c r="AI91" s="10"/>
      <c r="AJ91" s="10"/>
      <c r="AK91" s="5"/>
    </row>
    <row r="92" spans="1:38" ht="13.5" thickBot="1">
      <c r="A92" s="20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2"/>
    </row>
    <row r="93" spans="1:38" ht="13.5" thickTop="1"/>
  </sheetData>
  <sheetProtection formatCells="0"/>
  <protectedRanges>
    <protectedRange sqref="I13:AC21 C42:D42 F27:AC27 I23:AC26 J22:AC22 G13:H26 E12:F26 H12:AC12 E28:AC42" name="Aralık1"/>
    <protectedRange sqref="D91:G91" name="Aralık2"/>
    <protectedRange sqref="B4:AH4" name="Aralık4"/>
    <protectedRange sqref="E7:AC7" name="Aralık5"/>
    <protectedRange sqref="C12:D41" name="Aralık1_2"/>
  </protectedRanges>
  <mergeCells count="62">
    <mergeCell ref="S73:V74"/>
    <mergeCell ref="I69:J69"/>
    <mergeCell ref="K69:L69"/>
    <mergeCell ref="M69:N69"/>
    <mergeCell ref="I73:R74"/>
    <mergeCell ref="M65:N66"/>
    <mergeCell ref="G66:G67"/>
    <mergeCell ref="H66:H67"/>
    <mergeCell ref="I66:J66"/>
    <mergeCell ref="I67:J67"/>
    <mergeCell ref="K67:L68"/>
    <mergeCell ref="M67:N68"/>
    <mergeCell ref="I68:J68"/>
    <mergeCell ref="G64:G65"/>
    <mergeCell ref="H64:H65"/>
    <mergeCell ref="I64:J64"/>
    <mergeCell ref="I65:J65"/>
    <mergeCell ref="I62:J62"/>
    <mergeCell ref="I63:J63"/>
    <mergeCell ref="K65:L66"/>
    <mergeCell ref="I60:J60"/>
    <mergeCell ref="I61:J61"/>
    <mergeCell ref="K63:L64"/>
    <mergeCell ref="M63:N64"/>
    <mergeCell ref="K59:L60"/>
    <mergeCell ref="M59:N60"/>
    <mergeCell ref="K61:L62"/>
    <mergeCell ref="M61:N62"/>
    <mergeCell ref="I59:J59"/>
    <mergeCell ref="G62:G63"/>
    <mergeCell ref="H62:H63"/>
    <mergeCell ref="G58:G59"/>
    <mergeCell ref="H58:H59"/>
    <mergeCell ref="G60:G61"/>
    <mergeCell ref="H60:H61"/>
    <mergeCell ref="P55:X55"/>
    <mergeCell ref="M56:N56"/>
    <mergeCell ref="M57:N58"/>
    <mergeCell ref="K56:L56"/>
    <mergeCell ref="I57:J57"/>
    <mergeCell ref="K57:L58"/>
    <mergeCell ref="I58:J58"/>
    <mergeCell ref="D10:D11"/>
    <mergeCell ref="G56:G57"/>
    <mergeCell ref="H56:H57"/>
    <mergeCell ref="I56:J56"/>
    <mergeCell ref="F54:H54"/>
    <mergeCell ref="B46:D46"/>
    <mergeCell ref="B47:D47"/>
    <mergeCell ref="B49:D49"/>
    <mergeCell ref="B48:D48"/>
    <mergeCell ref="I55:N55"/>
    <mergeCell ref="B1:AJ3"/>
    <mergeCell ref="B6:C7"/>
    <mergeCell ref="B42:D42"/>
    <mergeCell ref="B45:D45"/>
    <mergeCell ref="U4:AD4"/>
    <mergeCell ref="B9:AD9"/>
    <mergeCell ref="E10:AC10"/>
    <mergeCell ref="AI10:AK10"/>
    <mergeCell ref="B10:B11"/>
    <mergeCell ref="C10:C11"/>
  </mergeCells>
  <phoneticPr fontId="0" type="noConversion"/>
  <pageMargins left="0.24" right="0.23" top="0.69" bottom="0.25" header="0.18" footer="0.14000000000000001"/>
  <pageSetup paperSize="9" scale="40" orientation="portrait" horizontalDpi="4294967293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93"/>
  <sheetViews>
    <sheetView tabSelected="1" topLeftCell="B1" workbookViewId="0">
      <selection activeCell="B1" sqref="B1:AJ3"/>
    </sheetView>
  </sheetViews>
  <sheetFormatPr defaultRowHeight="12.75"/>
  <cols>
    <col min="1" max="1" width="17.5703125" style="3" customWidth="1"/>
    <col min="2" max="2" width="8.5703125" style="3" bestFit="1" customWidth="1"/>
    <col min="3" max="3" width="11" style="3" customWidth="1"/>
    <col min="4" max="4" width="21.28515625" style="3" customWidth="1"/>
    <col min="5" max="5" width="8.140625" style="3" customWidth="1"/>
    <col min="6" max="29" width="6.28515625" style="3" customWidth="1"/>
    <col min="30" max="30" width="8.42578125" style="3" customWidth="1"/>
    <col min="31" max="31" width="0.5703125" style="3" hidden="1" customWidth="1"/>
    <col min="32" max="32" width="0.5703125" style="3" customWidth="1"/>
    <col min="33" max="33" width="1" style="3" customWidth="1"/>
    <col min="34" max="34" width="3.140625" style="3" customWidth="1"/>
    <col min="35" max="35" width="2.42578125" style="3" customWidth="1"/>
    <col min="36" max="36" width="3.140625" style="3" customWidth="1"/>
    <col min="37" max="37" width="2.85546875" style="3" customWidth="1"/>
    <col min="38" max="16384" width="9.140625" style="3"/>
  </cols>
  <sheetData>
    <row r="1" spans="1:37" ht="12.75" customHeight="1" thickTop="1">
      <c r="A1" s="1"/>
      <c r="B1" s="77" t="s">
        <v>139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8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2"/>
    </row>
    <row r="2" spans="1:37" ht="35.25" customHeight="1">
      <c r="A2" s="4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5"/>
    </row>
    <row r="3" spans="1:37" ht="35.25" customHeight="1">
      <c r="A3" s="4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79"/>
      <c r="AG3" s="79"/>
      <c r="AH3" s="79"/>
      <c r="AI3" s="79"/>
      <c r="AJ3" s="79"/>
      <c r="AK3" s="5"/>
    </row>
    <row r="4" spans="1:37" ht="31.5" customHeight="1">
      <c r="A4" s="4"/>
      <c r="B4" s="23" t="s">
        <v>35</v>
      </c>
      <c r="C4" s="29" t="s">
        <v>42</v>
      </c>
      <c r="D4" s="30" t="s">
        <v>30</v>
      </c>
      <c r="E4" s="46"/>
      <c r="F4" s="46"/>
      <c r="G4" s="46"/>
      <c r="H4" s="46"/>
      <c r="I4" s="46"/>
      <c r="J4" s="46"/>
      <c r="K4" s="24">
        <v>1</v>
      </c>
      <c r="L4" s="24" t="s">
        <v>31</v>
      </c>
      <c r="M4" s="24"/>
      <c r="N4" s="24"/>
      <c r="O4" s="24"/>
      <c r="P4" s="24"/>
      <c r="Q4" s="24" t="s">
        <v>32</v>
      </c>
      <c r="R4" s="24"/>
      <c r="S4" s="24"/>
      <c r="T4" s="24"/>
      <c r="U4" s="81" t="s">
        <v>39</v>
      </c>
      <c r="V4" s="82"/>
      <c r="W4" s="82"/>
      <c r="X4" s="82"/>
      <c r="Y4" s="82"/>
      <c r="Z4" s="82"/>
      <c r="AA4" s="82"/>
      <c r="AB4" s="82"/>
      <c r="AC4" s="82"/>
      <c r="AD4" s="83"/>
      <c r="AE4" s="24"/>
      <c r="AF4" s="25"/>
      <c r="AG4" s="25"/>
      <c r="AH4" s="25"/>
      <c r="AI4" s="10"/>
      <c r="AJ4" s="10"/>
      <c r="AK4" s="5"/>
    </row>
    <row r="5" spans="1:37" ht="8.25" customHeight="1">
      <c r="A5" s="4"/>
      <c r="B5" s="25"/>
      <c r="C5" s="25"/>
      <c r="D5" s="25"/>
      <c r="E5" s="26"/>
      <c r="F5" s="26"/>
      <c r="G5" s="26"/>
      <c r="H5" s="26"/>
      <c r="I5" s="26"/>
      <c r="J5" s="26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5"/>
    </row>
    <row r="6" spans="1:37" ht="18.75" customHeight="1">
      <c r="A6" s="4"/>
      <c r="B6" s="76" t="s">
        <v>33</v>
      </c>
      <c r="C6" s="76"/>
      <c r="D6" s="28" t="s">
        <v>0</v>
      </c>
      <c r="E6" s="27">
        <v>1</v>
      </c>
      <c r="F6" s="27">
        <v>2</v>
      </c>
      <c r="G6" s="27">
        <v>3</v>
      </c>
      <c r="H6" s="27">
        <v>4</v>
      </c>
      <c r="I6" s="27">
        <v>5</v>
      </c>
      <c r="J6" s="27">
        <v>6</v>
      </c>
      <c r="K6" s="27">
        <v>7</v>
      </c>
      <c r="L6" s="27">
        <v>8</v>
      </c>
      <c r="M6" s="27">
        <v>9</v>
      </c>
      <c r="N6" s="27">
        <v>10</v>
      </c>
      <c r="O6" s="27">
        <v>11</v>
      </c>
      <c r="P6" s="27">
        <v>12</v>
      </c>
      <c r="Q6" s="27">
        <v>13</v>
      </c>
      <c r="R6" s="27">
        <v>14</v>
      </c>
      <c r="S6" s="27">
        <v>15</v>
      </c>
      <c r="T6" s="27">
        <v>16</v>
      </c>
      <c r="U6" s="27">
        <v>17</v>
      </c>
      <c r="V6" s="27">
        <v>18</v>
      </c>
      <c r="W6" s="27">
        <v>19</v>
      </c>
      <c r="X6" s="27">
        <v>20</v>
      </c>
      <c r="Y6" s="27">
        <v>21</v>
      </c>
      <c r="Z6" s="27">
        <v>22</v>
      </c>
      <c r="AA6" s="27">
        <v>23</v>
      </c>
      <c r="AB6" s="27">
        <v>24</v>
      </c>
      <c r="AC6" s="27">
        <v>25</v>
      </c>
      <c r="AD6" s="27" t="s">
        <v>1</v>
      </c>
      <c r="AE6" s="25"/>
      <c r="AF6" s="25"/>
      <c r="AG6" s="25"/>
      <c r="AH6" s="25"/>
      <c r="AI6" s="25"/>
      <c r="AJ6" s="25"/>
      <c r="AK6" s="5"/>
    </row>
    <row r="7" spans="1:37" ht="24.75" customHeight="1">
      <c r="A7" s="4"/>
      <c r="B7" s="76"/>
      <c r="C7" s="76"/>
      <c r="D7" s="28" t="s">
        <v>34</v>
      </c>
      <c r="E7" s="27">
        <v>4</v>
      </c>
      <c r="F7" s="27">
        <v>4</v>
      </c>
      <c r="G7" s="27">
        <v>4</v>
      </c>
      <c r="H7" s="27">
        <v>4</v>
      </c>
      <c r="I7" s="27">
        <v>4</v>
      </c>
      <c r="J7" s="27">
        <v>4</v>
      </c>
      <c r="K7" s="27">
        <v>4</v>
      </c>
      <c r="L7" s="27">
        <v>4</v>
      </c>
      <c r="M7" s="27">
        <v>4</v>
      </c>
      <c r="N7" s="27">
        <v>4</v>
      </c>
      <c r="O7" s="27">
        <v>4</v>
      </c>
      <c r="P7" s="27">
        <v>4</v>
      </c>
      <c r="Q7" s="27">
        <v>4</v>
      </c>
      <c r="R7" s="27">
        <v>4</v>
      </c>
      <c r="S7" s="27">
        <v>4</v>
      </c>
      <c r="T7" s="27">
        <v>4</v>
      </c>
      <c r="U7" s="27">
        <v>4</v>
      </c>
      <c r="V7" s="27">
        <v>4</v>
      </c>
      <c r="W7" s="27">
        <v>4</v>
      </c>
      <c r="X7" s="27">
        <v>4</v>
      </c>
      <c r="Y7" s="27">
        <v>4</v>
      </c>
      <c r="Z7" s="27">
        <v>4</v>
      </c>
      <c r="AA7" s="27">
        <v>4</v>
      </c>
      <c r="AB7" s="27">
        <v>4</v>
      </c>
      <c r="AC7" s="27">
        <v>4</v>
      </c>
      <c r="AD7" s="27">
        <f>SUM(E7:AC7)</f>
        <v>100</v>
      </c>
      <c r="AE7" s="25"/>
      <c r="AF7" s="25"/>
      <c r="AG7" s="25"/>
      <c r="AH7" s="25"/>
      <c r="AI7" s="25"/>
      <c r="AJ7" s="25"/>
      <c r="AK7" s="5"/>
    </row>
    <row r="8" spans="1:37" ht="8.25" customHeight="1" thickBot="1">
      <c r="A8" s="4"/>
      <c r="B8" s="6"/>
      <c r="C8" s="6"/>
      <c r="D8" s="6"/>
      <c r="E8" s="7"/>
      <c r="F8" s="7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9"/>
      <c r="AI8" s="9"/>
      <c r="AJ8" s="9"/>
      <c r="AK8" s="5"/>
    </row>
    <row r="9" spans="1:37" ht="20.25" customHeight="1" thickTop="1" thickBot="1">
      <c r="A9" s="4"/>
      <c r="B9" s="84" t="s">
        <v>2</v>
      </c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6"/>
      <c r="AE9" s="10"/>
      <c r="AF9" s="10"/>
      <c r="AG9" s="10"/>
      <c r="AH9" s="10"/>
      <c r="AI9" s="10"/>
      <c r="AJ9" s="10"/>
      <c r="AK9" s="5"/>
    </row>
    <row r="10" spans="1:37" ht="45" customHeight="1" thickTop="1">
      <c r="A10" s="4"/>
      <c r="B10" s="68" t="s">
        <v>3</v>
      </c>
      <c r="C10" s="70" t="s">
        <v>4</v>
      </c>
      <c r="D10" s="72" t="s">
        <v>5</v>
      </c>
      <c r="E10" s="74" t="s">
        <v>0</v>
      </c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40" t="s">
        <v>1</v>
      </c>
      <c r="AE10" s="10"/>
      <c r="AF10" s="10"/>
      <c r="AG10" s="10"/>
      <c r="AH10" s="7"/>
      <c r="AI10" s="87"/>
      <c r="AJ10" s="87"/>
      <c r="AK10" s="88"/>
    </row>
    <row r="11" spans="1:37">
      <c r="A11" s="4"/>
      <c r="B11" s="69"/>
      <c r="C11" s="71"/>
      <c r="D11" s="73"/>
      <c r="E11" s="39">
        <v>1</v>
      </c>
      <c r="F11" s="39">
        <f t="shared" ref="F11:AC11" si="0">E11+1</f>
        <v>2</v>
      </c>
      <c r="G11" s="39">
        <f t="shared" si="0"/>
        <v>3</v>
      </c>
      <c r="H11" s="39">
        <f t="shared" si="0"/>
        <v>4</v>
      </c>
      <c r="I11" s="39">
        <f t="shared" si="0"/>
        <v>5</v>
      </c>
      <c r="J11" s="39">
        <f t="shared" si="0"/>
        <v>6</v>
      </c>
      <c r="K11" s="39">
        <f t="shared" si="0"/>
        <v>7</v>
      </c>
      <c r="L11" s="39">
        <f>K11+1</f>
        <v>8</v>
      </c>
      <c r="M11" s="39">
        <f t="shared" si="0"/>
        <v>9</v>
      </c>
      <c r="N11" s="39">
        <f t="shared" si="0"/>
        <v>10</v>
      </c>
      <c r="O11" s="39">
        <f t="shared" si="0"/>
        <v>11</v>
      </c>
      <c r="P11" s="39">
        <f t="shared" si="0"/>
        <v>12</v>
      </c>
      <c r="Q11" s="39">
        <f t="shared" si="0"/>
        <v>13</v>
      </c>
      <c r="R11" s="39">
        <f t="shared" si="0"/>
        <v>14</v>
      </c>
      <c r="S11" s="39">
        <f t="shared" si="0"/>
        <v>15</v>
      </c>
      <c r="T11" s="39">
        <f t="shared" si="0"/>
        <v>16</v>
      </c>
      <c r="U11" s="39">
        <f t="shared" si="0"/>
        <v>17</v>
      </c>
      <c r="V11" s="39">
        <f t="shared" si="0"/>
        <v>18</v>
      </c>
      <c r="W11" s="39">
        <f t="shared" si="0"/>
        <v>19</v>
      </c>
      <c r="X11" s="39">
        <f t="shared" si="0"/>
        <v>20</v>
      </c>
      <c r="Y11" s="39">
        <f t="shared" si="0"/>
        <v>21</v>
      </c>
      <c r="Z11" s="39">
        <f t="shared" si="0"/>
        <v>22</v>
      </c>
      <c r="AA11" s="39">
        <f t="shared" si="0"/>
        <v>23</v>
      </c>
      <c r="AB11" s="39">
        <f t="shared" si="0"/>
        <v>24</v>
      </c>
      <c r="AC11" s="39">
        <f t="shared" si="0"/>
        <v>25</v>
      </c>
      <c r="AD11" s="37"/>
      <c r="AE11" s="10"/>
      <c r="AF11" s="10"/>
      <c r="AG11" s="10"/>
      <c r="AH11" s="10"/>
      <c r="AI11" s="10"/>
      <c r="AJ11" s="10"/>
      <c r="AK11" s="5"/>
    </row>
    <row r="12" spans="1:37" ht="19.5" customHeight="1">
      <c r="A12" s="4"/>
      <c r="B12" s="48">
        <v>1</v>
      </c>
      <c r="C12" s="61"/>
      <c r="D12" s="45"/>
      <c r="E12" s="12"/>
      <c r="F12" s="12"/>
      <c r="G12" s="41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31">
        <f t="shared" ref="AD12:AD42" si="1">SUM(E12:AC12)</f>
        <v>0</v>
      </c>
      <c r="AE12" s="10"/>
      <c r="AF12" s="10"/>
      <c r="AG12" s="10"/>
      <c r="AH12" s="10"/>
      <c r="AI12" s="10"/>
      <c r="AJ12" s="10"/>
      <c r="AK12" s="5"/>
    </row>
    <row r="13" spans="1:37" ht="19.5" customHeight="1">
      <c r="A13" s="4"/>
      <c r="B13" s="49">
        <v>2</v>
      </c>
      <c r="C13" s="61"/>
      <c r="D13" s="45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32">
        <f t="shared" si="1"/>
        <v>0</v>
      </c>
      <c r="AE13" s="10"/>
      <c r="AF13" s="10"/>
      <c r="AG13" s="10"/>
      <c r="AH13" s="10"/>
      <c r="AI13" s="10"/>
      <c r="AJ13" s="10"/>
      <c r="AK13" s="5"/>
    </row>
    <row r="14" spans="1:37" ht="19.5" customHeight="1">
      <c r="A14" s="4"/>
      <c r="B14" s="49">
        <v>3</v>
      </c>
      <c r="C14" s="61"/>
      <c r="D14" s="45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32">
        <f t="shared" si="1"/>
        <v>0</v>
      </c>
      <c r="AE14" s="10"/>
      <c r="AF14" s="10"/>
      <c r="AG14" s="10"/>
      <c r="AH14" s="10"/>
      <c r="AI14" s="10"/>
      <c r="AJ14" s="10"/>
      <c r="AK14" s="5"/>
    </row>
    <row r="15" spans="1:37" ht="19.5" customHeight="1">
      <c r="A15" s="4"/>
      <c r="B15" s="49">
        <v>4</v>
      </c>
      <c r="C15" s="61"/>
      <c r="D15" s="45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32">
        <f t="shared" si="1"/>
        <v>0</v>
      </c>
      <c r="AE15" s="10"/>
      <c r="AF15" s="10"/>
      <c r="AG15" s="10"/>
      <c r="AH15" s="10"/>
      <c r="AI15" s="10"/>
      <c r="AJ15" s="10"/>
      <c r="AK15" s="5"/>
    </row>
    <row r="16" spans="1:37" ht="19.5" customHeight="1">
      <c r="A16" s="4"/>
      <c r="B16" s="49">
        <v>5</v>
      </c>
      <c r="C16" s="61"/>
      <c r="D16" s="45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32">
        <f t="shared" si="1"/>
        <v>0</v>
      </c>
      <c r="AE16" s="10"/>
      <c r="AF16" s="10"/>
      <c r="AG16" s="10"/>
      <c r="AH16" s="10"/>
      <c r="AI16" s="10"/>
      <c r="AJ16" s="10"/>
      <c r="AK16" s="5"/>
    </row>
    <row r="17" spans="1:37" ht="19.5" customHeight="1">
      <c r="A17" s="4"/>
      <c r="B17" s="49">
        <v>6</v>
      </c>
      <c r="C17" s="61"/>
      <c r="D17" s="45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32">
        <f t="shared" si="1"/>
        <v>0</v>
      </c>
      <c r="AE17" s="10"/>
      <c r="AF17" s="10"/>
      <c r="AG17" s="10"/>
      <c r="AH17" s="10"/>
      <c r="AI17" s="10"/>
      <c r="AJ17" s="10"/>
      <c r="AK17" s="5"/>
    </row>
    <row r="18" spans="1:37" ht="19.5" customHeight="1">
      <c r="A18" s="4"/>
      <c r="B18" s="49">
        <v>7</v>
      </c>
      <c r="C18" s="61"/>
      <c r="D18" s="45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32">
        <f t="shared" si="1"/>
        <v>0</v>
      </c>
      <c r="AE18" s="10"/>
      <c r="AF18" s="10"/>
      <c r="AG18" s="10"/>
      <c r="AH18" s="10"/>
      <c r="AI18" s="10"/>
      <c r="AJ18" s="10"/>
      <c r="AK18" s="5"/>
    </row>
    <row r="19" spans="1:37" ht="19.5" customHeight="1">
      <c r="A19" s="4"/>
      <c r="B19" s="49">
        <v>8</v>
      </c>
      <c r="C19" s="61"/>
      <c r="D19" s="45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32">
        <f t="shared" si="1"/>
        <v>0</v>
      </c>
      <c r="AE19" s="10"/>
      <c r="AF19" s="10"/>
      <c r="AG19" s="10"/>
      <c r="AH19" s="10"/>
      <c r="AI19" s="10"/>
      <c r="AJ19" s="10"/>
      <c r="AK19" s="5"/>
    </row>
    <row r="20" spans="1:37" ht="19.5" customHeight="1">
      <c r="A20" s="4"/>
      <c r="B20" s="49">
        <v>9</v>
      </c>
      <c r="C20" s="61"/>
      <c r="D20" s="45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32">
        <f t="shared" si="1"/>
        <v>0</v>
      </c>
      <c r="AE20" s="10"/>
      <c r="AF20" s="10"/>
      <c r="AG20" s="10"/>
      <c r="AH20" s="10"/>
      <c r="AI20" s="10"/>
      <c r="AJ20" s="10"/>
      <c r="AK20" s="5"/>
    </row>
    <row r="21" spans="1:37" ht="19.5" customHeight="1">
      <c r="A21" s="4"/>
      <c r="B21" s="49">
        <v>10</v>
      </c>
      <c r="C21" s="61"/>
      <c r="D21" s="45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32">
        <f t="shared" si="1"/>
        <v>0</v>
      </c>
      <c r="AE21" s="10"/>
      <c r="AF21" s="10"/>
      <c r="AG21" s="10"/>
      <c r="AH21" s="10"/>
      <c r="AI21" s="10"/>
      <c r="AJ21" s="10"/>
      <c r="AK21" s="5"/>
    </row>
    <row r="22" spans="1:37" ht="19.5" customHeight="1">
      <c r="A22" s="4"/>
      <c r="B22" s="49">
        <v>11</v>
      </c>
      <c r="C22" s="61"/>
      <c r="D22" s="45"/>
      <c r="E22" s="50"/>
      <c r="F22" s="50"/>
      <c r="G22" s="50"/>
      <c r="H22" s="50"/>
      <c r="I22" s="41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32">
        <f t="shared" si="1"/>
        <v>0</v>
      </c>
      <c r="AE22" s="10"/>
      <c r="AF22" s="10"/>
      <c r="AG22" s="10"/>
      <c r="AH22" s="10"/>
      <c r="AI22" s="10"/>
      <c r="AJ22" s="10"/>
      <c r="AK22" s="5"/>
    </row>
    <row r="23" spans="1:37" ht="19.5" customHeight="1">
      <c r="A23" s="4"/>
      <c r="B23" s="49">
        <v>12</v>
      </c>
      <c r="C23" s="61"/>
      <c r="D23" s="45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32">
        <f t="shared" si="1"/>
        <v>0</v>
      </c>
      <c r="AE23" s="10"/>
      <c r="AF23" s="10"/>
      <c r="AG23" s="10"/>
      <c r="AH23" s="10"/>
      <c r="AI23" s="10"/>
      <c r="AJ23" s="10"/>
      <c r="AK23" s="5"/>
    </row>
    <row r="24" spans="1:37" ht="19.5" customHeight="1">
      <c r="A24" s="4"/>
      <c r="B24" s="49">
        <v>13</v>
      </c>
      <c r="C24" s="61"/>
      <c r="D24" s="45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32">
        <f t="shared" si="1"/>
        <v>0</v>
      </c>
      <c r="AE24" s="10"/>
      <c r="AF24" s="10"/>
      <c r="AG24" s="10"/>
      <c r="AH24" s="10"/>
      <c r="AI24" s="10"/>
      <c r="AJ24" s="10"/>
      <c r="AK24" s="5"/>
    </row>
    <row r="25" spans="1:37" ht="19.5" customHeight="1">
      <c r="A25" s="4"/>
      <c r="B25" s="49">
        <v>14</v>
      </c>
      <c r="C25" s="61"/>
      <c r="D25" s="45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32">
        <f t="shared" si="1"/>
        <v>0</v>
      </c>
      <c r="AE25" s="10"/>
      <c r="AF25" s="10"/>
      <c r="AG25" s="10"/>
      <c r="AH25" s="10"/>
      <c r="AI25" s="10"/>
      <c r="AJ25" s="10"/>
      <c r="AK25" s="5"/>
    </row>
    <row r="26" spans="1:37" ht="19.5" customHeight="1">
      <c r="A26" s="4"/>
      <c r="B26" s="49">
        <v>15</v>
      </c>
      <c r="C26" s="61"/>
      <c r="D26" s="45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32">
        <f t="shared" si="1"/>
        <v>0</v>
      </c>
      <c r="AE26" s="10"/>
      <c r="AF26" s="10"/>
      <c r="AG26" s="10"/>
      <c r="AH26" s="10"/>
      <c r="AI26" s="10"/>
      <c r="AJ26" s="10"/>
      <c r="AK26" s="5"/>
    </row>
    <row r="27" spans="1:37" ht="19.5" customHeight="1">
      <c r="A27" s="4"/>
      <c r="B27" s="49">
        <v>16</v>
      </c>
      <c r="C27" s="61"/>
      <c r="D27" s="45"/>
      <c r="E27" s="41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32">
        <f t="shared" si="1"/>
        <v>0</v>
      </c>
      <c r="AE27" s="10"/>
      <c r="AF27" s="10"/>
      <c r="AG27" s="10"/>
      <c r="AH27" s="10"/>
      <c r="AI27" s="10"/>
      <c r="AJ27" s="10"/>
      <c r="AK27" s="5"/>
    </row>
    <row r="28" spans="1:37" ht="19.5" customHeight="1">
      <c r="A28" s="4"/>
      <c r="B28" s="49">
        <v>17</v>
      </c>
      <c r="C28" s="61"/>
      <c r="D28" s="45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32">
        <f t="shared" si="1"/>
        <v>0</v>
      </c>
      <c r="AE28" s="10"/>
      <c r="AF28" s="10"/>
      <c r="AG28" s="10"/>
      <c r="AH28" s="10"/>
      <c r="AI28" s="10"/>
      <c r="AJ28" s="10"/>
      <c r="AK28" s="5"/>
    </row>
    <row r="29" spans="1:37" ht="19.5" customHeight="1">
      <c r="A29" s="4"/>
      <c r="B29" s="49">
        <v>18</v>
      </c>
      <c r="C29" s="61"/>
      <c r="D29" s="45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32">
        <f t="shared" si="1"/>
        <v>0</v>
      </c>
      <c r="AE29" s="10"/>
      <c r="AF29" s="10"/>
      <c r="AG29" s="10"/>
      <c r="AH29" s="10"/>
      <c r="AI29" s="10"/>
      <c r="AJ29" s="10"/>
      <c r="AK29" s="5"/>
    </row>
    <row r="30" spans="1:37" ht="19.5" customHeight="1">
      <c r="A30" s="4"/>
      <c r="B30" s="49">
        <v>19</v>
      </c>
      <c r="C30" s="61"/>
      <c r="D30" s="45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32">
        <f t="shared" si="1"/>
        <v>0</v>
      </c>
      <c r="AE30" s="10"/>
      <c r="AF30" s="10"/>
      <c r="AG30" s="10"/>
      <c r="AH30" s="10"/>
      <c r="AI30" s="10"/>
      <c r="AJ30" s="10"/>
      <c r="AK30" s="5"/>
    </row>
    <row r="31" spans="1:37" ht="19.5" customHeight="1">
      <c r="A31" s="4"/>
      <c r="B31" s="49">
        <v>20</v>
      </c>
      <c r="C31" s="61"/>
      <c r="D31" s="45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32">
        <f t="shared" si="1"/>
        <v>0</v>
      </c>
      <c r="AE31" s="10"/>
      <c r="AF31" s="10"/>
      <c r="AG31" s="10"/>
      <c r="AH31" s="10"/>
      <c r="AI31" s="10"/>
      <c r="AJ31" s="10"/>
      <c r="AK31" s="5"/>
    </row>
    <row r="32" spans="1:37" ht="19.5" customHeight="1">
      <c r="A32" s="4"/>
      <c r="B32" s="49">
        <v>21</v>
      </c>
      <c r="C32" s="61"/>
      <c r="D32" s="45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32">
        <f t="shared" si="1"/>
        <v>0</v>
      </c>
      <c r="AE32" s="10"/>
      <c r="AF32" s="10"/>
      <c r="AG32" s="10"/>
      <c r="AH32" s="10"/>
      <c r="AI32" s="10"/>
      <c r="AJ32" s="10"/>
      <c r="AK32" s="5"/>
    </row>
    <row r="33" spans="1:37" ht="19.5" customHeight="1">
      <c r="A33" s="4"/>
      <c r="B33" s="49">
        <v>22</v>
      </c>
      <c r="C33" s="61"/>
      <c r="D33" s="45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32">
        <f t="shared" si="1"/>
        <v>0</v>
      </c>
      <c r="AE33" s="10"/>
      <c r="AF33" s="10"/>
      <c r="AG33" s="10"/>
      <c r="AH33" s="10"/>
      <c r="AI33" s="10"/>
      <c r="AJ33" s="10"/>
      <c r="AK33" s="5"/>
    </row>
    <row r="34" spans="1:37" ht="19.5" customHeight="1">
      <c r="A34" s="4"/>
      <c r="B34" s="49">
        <v>23</v>
      </c>
      <c r="C34" s="61"/>
      <c r="D34" s="45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32">
        <f t="shared" si="1"/>
        <v>0</v>
      </c>
      <c r="AE34" s="10"/>
      <c r="AF34" s="10"/>
      <c r="AG34" s="10"/>
      <c r="AH34" s="10"/>
      <c r="AI34" s="10"/>
      <c r="AJ34" s="10"/>
      <c r="AK34" s="5"/>
    </row>
    <row r="35" spans="1:37" ht="19.5" customHeight="1">
      <c r="A35" s="4"/>
      <c r="B35" s="49">
        <v>24</v>
      </c>
      <c r="C35" s="61"/>
      <c r="D35" s="45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32">
        <f t="shared" si="1"/>
        <v>0</v>
      </c>
      <c r="AE35" s="10"/>
      <c r="AF35" s="10"/>
      <c r="AG35" s="10"/>
      <c r="AH35" s="10"/>
      <c r="AI35" s="10"/>
      <c r="AJ35" s="10"/>
      <c r="AK35" s="5"/>
    </row>
    <row r="36" spans="1:37" ht="19.5" customHeight="1">
      <c r="A36" s="4"/>
      <c r="B36" s="49">
        <v>25</v>
      </c>
      <c r="C36" s="61"/>
      <c r="D36" s="45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32">
        <f t="shared" si="1"/>
        <v>0</v>
      </c>
      <c r="AE36" s="10"/>
      <c r="AF36" s="10"/>
      <c r="AG36" s="10"/>
      <c r="AH36" s="10"/>
      <c r="AI36" s="10"/>
      <c r="AJ36" s="10"/>
      <c r="AK36" s="5"/>
    </row>
    <row r="37" spans="1:37" ht="19.5" customHeight="1">
      <c r="A37" s="4"/>
      <c r="B37" s="49">
        <v>26</v>
      </c>
      <c r="C37" s="61"/>
      <c r="D37" s="45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32">
        <f t="shared" si="1"/>
        <v>0</v>
      </c>
      <c r="AE37" s="10"/>
      <c r="AF37" s="10"/>
      <c r="AG37" s="10"/>
      <c r="AH37" s="10"/>
      <c r="AI37" s="10"/>
      <c r="AJ37" s="10"/>
      <c r="AK37" s="5"/>
    </row>
    <row r="38" spans="1:37" ht="19.5" customHeight="1">
      <c r="A38" s="4"/>
      <c r="B38" s="49">
        <v>27</v>
      </c>
      <c r="C38" s="61"/>
      <c r="D38" s="45"/>
      <c r="E38" s="50"/>
      <c r="F38" s="50"/>
      <c r="G38" s="50"/>
      <c r="H38" s="50"/>
      <c r="I38" s="50"/>
      <c r="J38" s="50"/>
      <c r="K38" s="50"/>
      <c r="L38" s="50" t="s">
        <v>43</v>
      </c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32">
        <f t="shared" si="1"/>
        <v>0</v>
      </c>
      <c r="AE38" s="10"/>
      <c r="AF38" s="10"/>
      <c r="AG38" s="10"/>
      <c r="AH38" s="10"/>
      <c r="AI38" s="10"/>
      <c r="AJ38" s="10"/>
      <c r="AK38" s="5"/>
    </row>
    <row r="39" spans="1:37" ht="19.5" customHeight="1">
      <c r="A39" s="4"/>
      <c r="B39" s="49">
        <v>28</v>
      </c>
      <c r="C39" s="61"/>
      <c r="D39" s="45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32">
        <f t="shared" si="1"/>
        <v>0</v>
      </c>
      <c r="AE39" s="10"/>
      <c r="AF39" s="10"/>
      <c r="AG39" s="10"/>
      <c r="AH39" s="10"/>
      <c r="AI39" s="10"/>
      <c r="AJ39" s="10"/>
      <c r="AK39" s="5"/>
    </row>
    <row r="40" spans="1:37" ht="21.75" customHeight="1">
      <c r="A40" s="4"/>
      <c r="B40" s="49">
        <v>29</v>
      </c>
      <c r="C40" s="61"/>
      <c r="D40" s="45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32">
        <f t="shared" si="1"/>
        <v>0</v>
      </c>
      <c r="AE40" s="10"/>
      <c r="AF40" s="10"/>
      <c r="AG40" s="10"/>
      <c r="AH40" s="7"/>
      <c r="AI40" s="10"/>
      <c r="AJ40" s="10"/>
      <c r="AK40" s="5"/>
    </row>
    <row r="41" spans="1:37" ht="21.75" customHeight="1">
      <c r="A41" s="4"/>
      <c r="B41" s="49">
        <v>30</v>
      </c>
      <c r="C41" s="61"/>
      <c r="D41" s="45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32">
        <f t="shared" si="1"/>
        <v>0</v>
      </c>
      <c r="AE41" s="10"/>
      <c r="AF41" s="10"/>
      <c r="AG41" s="10"/>
      <c r="AH41" s="7"/>
      <c r="AI41" s="10"/>
      <c r="AJ41" s="10"/>
      <c r="AK41" s="5"/>
    </row>
    <row r="42" spans="1:37" ht="20.25" customHeight="1" thickBot="1">
      <c r="A42" s="4"/>
      <c r="B42" s="62" t="s">
        <v>38</v>
      </c>
      <c r="C42" s="63"/>
      <c r="D42" s="64"/>
      <c r="E42" s="38" t="e">
        <f>AVERAGE(E12:E41)</f>
        <v>#DIV/0!</v>
      </c>
      <c r="F42" s="38" t="e">
        <f t="shared" ref="F42:M42" si="2">AVERAGE(F12:F41)</f>
        <v>#DIV/0!</v>
      </c>
      <c r="G42" s="38" t="e">
        <f t="shared" si="2"/>
        <v>#DIV/0!</v>
      </c>
      <c r="H42" s="38" t="e">
        <f t="shared" si="2"/>
        <v>#DIV/0!</v>
      </c>
      <c r="I42" s="38" t="e">
        <f t="shared" si="2"/>
        <v>#DIV/0!</v>
      </c>
      <c r="J42" s="38" t="e">
        <f t="shared" si="2"/>
        <v>#DIV/0!</v>
      </c>
      <c r="K42" s="38" t="e">
        <f t="shared" si="2"/>
        <v>#DIV/0!</v>
      </c>
      <c r="L42" s="38" t="e">
        <f t="shared" si="2"/>
        <v>#DIV/0!</v>
      </c>
      <c r="M42" s="38" t="e">
        <f t="shared" si="2"/>
        <v>#DIV/0!</v>
      </c>
      <c r="N42" s="38" t="e">
        <f t="shared" ref="N42:AC42" si="3">AVERAGE(N12:N41)</f>
        <v>#DIV/0!</v>
      </c>
      <c r="O42" s="38" t="e">
        <f t="shared" si="3"/>
        <v>#DIV/0!</v>
      </c>
      <c r="P42" s="38" t="e">
        <f t="shared" si="3"/>
        <v>#DIV/0!</v>
      </c>
      <c r="Q42" s="38" t="e">
        <f t="shared" si="3"/>
        <v>#DIV/0!</v>
      </c>
      <c r="R42" s="38" t="e">
        <f t="shared" si="3"/>
        <v>#DIV/0!</v>
      </c>
      <c r="S42" s="38" t="e">
        <f t="shared" si="3"/>
        <v>#DIV/0!</v>
      </c>
      <c r="T42" s="38" t="e">
        <f t="shared" si="3"/>
        <v>#DIV/0!</v>
      </c>
      <c r="U42" s="38" t="e">
        <f t="shared" si="3"/>
        <v>#DIV/0!</v>
      </c>
      <c r="V42" s="38" t="e">
        <f t="shared" si="3"/>
        <v>#DIV/0!</v>
      </c>
      <c r="W42" s="38" t="e">
        <f t="shared" si="3"/>
        <v>#DIV/0!</v>
      </c>
      <c r="X42" s="38" t="e">
        <f t="shared" si="3"/>
        <v>#DIV/0!</v>
      </c>
      <c r="Y42" s="38" t="e">
        <f t="shared" si="3"/>
        <v>#DIV/0!</v>
      </c>
      <c r="Z42" s="38" t="e">
        <f t="shared" si="3"/>
        <v>#DIV/0!</v>
      </c>
      <c r="AA42" s="38" t="e">
        <f t="shared" si="3"/>
        <v>#DIV/0!</v>
      </c>
      <c r="AB42" s="38" t="e">
        <f t="shared" si="3"/>
        <v>#DIV/0!</v>
      </c>
      <c r="AC42" s="38" t="e">
        <f t="shared" si="3"/>
        <v>#DIV/0!</v>
      </c>
      <c r="AD42" s="33" t="e">
        <f t="shared" si="1"/>
        <v>#DIV/0!</v>
      </c>
      <c r="AE42" s="10"/>
      <c r="AF42" s="10"/>
      <c r="AG42" s="10"/>
      <c r="AH42" s="7"/>
      <c r="AI42" s="10"/>
      <c r="AJ42" s="10"/>
      <c r="AK42" s="5"/>
    </row>
    <row r="43" spans="1:37" ht="31.5" customHeight="1" thickTop="1">
      <c r="A43" s="4"/>
      <c r="B43" s="13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6"/>
      <c r="AE43" s="10"/>
      <c r="AF43" s="10"/>
      <c r="AG43" s="10"/>
      <c r="AH43" s="7"/>
      <c r="AI43" s="10"/>
      <c r="AJ43" s="10"/>
      <c r="AK43" s="5"/>
    </row>
    <row r="44" spans="1:37" ht="31.5" customHeight="1">
      <c r="A44" s="4"/>
      <c r="B44" s="10"/>
      <c r="C44" s="17"/>
      <c r="D44" s="1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18"/>
      <c r="AE44" s="10"/>
      <c r="AF44" s="10"/>
      <c r="AG44" s="10"/>
      <c r="AH44" s="7"/>
      <c r="AI44" s="10"/>
      <c r="AJ44" s="10"/>
      <c r="AK44" s="5"/>
    </row>
    <row r="45" spans="1:37" ht="42" customHeight="1">
      <c r="A45" s="4"/>
      <c r="B45" s="65" t="s">
        <v>22</v>
      </c>
      <c r="C45" s="66"/>
      <c r="D45" s="67"/>
      <c r="E45" s="34">
        <f>COUNTIF(E12:E41,E7)</f>
        <v>0</v>
      </c>
      <c r="F45" s="34">
        <f t="shared" ref="F45:AC45" si="4">COUNTIF(F12:F41,F7)</f>
        <v>0</v>
      </c>
      <c r="G45" s="34">
        <f t="shared" si="4"/>
        <v>0</v>
      </c>
      <c r="H45" s="34">
        <f t="shared" si="4"/>
        <v>0</v>
      </c>
      <c r="I45" s="34">
        <f t="shared" si="4"/>
        <v>0</v>
      </c>
      <c r="J45" s="34">
        <f t="shared" si="4"/>
        <v>0</v>
      </c>
      <c r="K45" s="34">
        <f t="shared" si="4"/>
        <v>0</v>
      </c>
      <c r="L45" s="34">
        <f t="shared" si="4"/>
        <v>0</v>
      </c>
      <c r="M45" s="34">
        <f t="shared" si="4"/>
        <v>0</v>
      </c>
      <c r="N45" s="34">
        <f t="shared" si="4"/>
        <v>0</v>
      </c>
      <c r="O45" s="34">
        <f t="shared" si="4"/>
        <v>0</v>
      </c>
      <c r="P45" s="34">
        <f t="shared" si="4"/>
        <v>0</v>
      </c>
      <c r="Q45" s="34">
        <f t="shared" si="4"/>
        <v>0</v>
      </c>
      <c r="R45" s="34">
        <f t="shared" si="4"/>
        <v>0</v>
      </c>
      <c r="S45" s="34">
        <f t="shared" si="4"/>
        <v>0</v>
      </c>
      <c r="T45" s="34">
        <f t="shared" si="4"/>
        <v>0</v>
      </c>
      <c r="U45" s="34">
        <f t="shared" si="4"/>
        <v>0</v>
      </c>
      <c r="V45" s="34">
        <f t="shared" si="4"/>
        <v>0</v>
      </c>
      <c r="W45" s="34">
        <f t="shared" si="4"/>
        <v>0</v>
      </c>
      <c r="X45" s="34">
        <f t="shared" si="4"/>
        <v>0</v>
      </c>
      <c r="Y45" s="34">
        <f t="shared" si="4"/>
        <v>0</v>
      </c>
      <c r="Z45" s="34">
        <f t="shared" si="4"/>
        <v>0</v>
      </c>
      <c r="AA45" s="34">
        <f t="shared" si="4"/>
        <v>0</v>
      </c>
      <c r="AB45" s="34">
        <f t="shared" si="4"/>
        <v>0</v>
      </c>
      <c r="AC45" s="34">
        <f t="shared" si="4"/>
        <v>0</v>
      </c>
      <c r="AD45" s="19"/>
      <c r="AE45" s="10"/>
      <c r="AF45" s="10"/>
      <c r="AG45" s="10"/>
      <c r="AH45" s="7"/>
      <c r="AI45" s="10"/>
      <c r="AJ45" s="10"/>
      <c r="AK45" s="5"/>
    </row>
    <row r="46" spans="1:37" ht="42" customHeight="1">
      <c r="A46" s="4"/>
      <c r="B46" s="65" t="s">
        <v>23</v>
      </c>
      <c r="C46" s="66"/>
      <c r="D46" s="67"/>
      <c r="E46" s="34">
        <f>COUNTIF(E11:E41,0)</f>
        <v>0</v>
      </c>
      <c r="F46" s="34">
        <f t="shared" ref="F46:AC46" si="5">COUNTIF(F11:F41,0)</f>
        <v>0</v>
      </c>
      <c r="G46" s="34">
        <f t="shared" si="5"/>
        <v>0</v>
      </c>
      <c r="H46" s="34">
        <f t="shared" si="5"/>
        <v>0</v>
      </c>
      <c r="I46" s="34">
        <f t="shared" si="5"/>
        <v>0</v>
      </c>
      <c r="J46" s="34">
        <f t="shared" si="5"/>
        <v>0</v>
      </c>
      <c r="K46" s="34">
        <f t="shared" si="5"/>
        <v>0</v>
      </c>
      <c r="L46" s="34">
        <f t="shared" si="5"/>
        <v>0</v>
      </c>
      <c r="M46" s="34">
        <f t="shared" si="5"/>
        <v>0</v>
      </c>
      <c r="N46" s="34">
        <f t="shared" si="5"/>
        <v>0</v>
      </c>
      <c r="O46" s="34">
        <f t="shared" si="5"/>
        <v>0</v>
      </c>
      <c r="P46" s="34">
        <f t="shared" si="5"/>
        <v>0</v>
      </c>
      <c r="Q46" s="34">
        <f t="shared" si="5"/>
        <v>0</v>
      </c>
      <c r="R46" s="34">
        <f t="shared" si="5"/>
        <v>0</v>
      </c>
      <c r="S46" s="34">
        <f t="shared" si="5"/>
        <v>0</v>
      </c>
      <c r="T46" s="34">
        <f t="shared" si="5"/>
        <v>0</v>
      </c>
      <c r="U46" s="34">
        <f t="shared" si="5"/>
        <v>0</v>
      </c>
      <c r="V46" s="34">
        <f t="shared" si="5"/>
        <v>0</v>
      </c>
      <c r="W46" s="34">
        <f t="shared" si="5"/>
        <v>0</v>
      </c>
      <c r="X46" s="34">
        <f t="shared" si="5"/>
        <v>0</v>
      </c>
      <c r="Y46" s="34">
        <f t="shared" si="5"/>
        <v>0</v>
      </c>
      <c r="Z46" s="34">
        <f t="shared" si="5"/>
        <v>0</v>
      </c>
      <c r="AA46" s="34">
        <f t="shared" si="5"/>
        <v>0</v>
      </c>
      <c r="AB46" s="34">
        <f t="shared" si="5"/>
        <v>0</v>
      </c>
      <c r="AC46" s="34">
        <f t="shared" si="5"/>
        <v>0</v>
      </c>
      <c r="AD46" s="10"/>
      <c r="AE46" s="10"/>
      <c r="AF46" s="10"/>
      <c r="AG46" s="10"/>
      <c r="AH46" s="7"/>
      <c r="AI46" s="10"/>
      <c r="AJ46" s="10"/>
      <c r="AK46" s="5"/>
    </row>
    <row r="47" spans="1:37" ht="42" customHeight="1" thickBot="1">
      <c r="A47" s="4"/>
      <c r="B47" s="65" t="s">
        <v>24</v>
      </c>
      <c r="C47" s="66"/>
      <c r="D47" s="67"/>
      <c r="E47" s="34">
        <f>$K$69-SUM(E45,E46,E48)</f>
        <v>0</v>
      </c>
      <c r="F47" s="34">
        <f t="shared" ref="F47:AC47" si="6">$K$69-SUM(F45,F46,F48)</f>
        <v>0</v>
      </c>
      <c r="G47" s="34">
        <f t="shared" si="6"/>
        <v>0</v>
      </c>
      <c r="H47" s="34">
        <f t="shared" si="6"/>
        <v>0</v>
      </c>
      <c r="I47" s="34">
        <f t="shared" si="6"/>
        <v>0</v>
      </c>
      <c r="J47" s="34">
        <f t="shared" si="6"/>
        <v>0</v>
      </c>
      <c r="K47" s="34">
        <f t="shared" si="6"/>
        <v>0</v>
      </c>
      <c r="L47" s="34">
        <f t="shared" si="6"/>
        <v>0</v>
      </c>
      <c r="M47" s="34">
        <f t="shared" si="6"/>
        <v>0</v>
      </c>
      <c r="N47" s="34">
        <f t="shared" si="6"/>
        <v>0</v>
      </c>
      <c r="O47" s="34">
        <f t="shared" si="6"/>
        <v>0</v>
      </c>
      <c r="P47" s="34">
        <f t="shared" si="6"/>
        <v>0</v>
      </c>
      <c r="Q47" s="34">
        <f t="shared" si="6"/>
        <v>0</v>
      </c>
      <c r="R47" s="34">
        <f t="shared" si="6"/>
        <v>0</v>
      </c>
      <c r="S47" s="34">
        <f t="shared" si="6"/>
        <v>0</v>
      </c>
      <c r="T47" s="34">
        <f t="shared" si="6"/>
        <v>0</v>
      </c>
      <c r="U47" s="34">
        <f t="shared" si="6"/>
        <v>0</v>
      </c>
      <c r="V47" s="34">
        <f t="shared" si="6"/>
        <v>0</v>
      </c>
      <c r="W47" s="34">
        <f t="shared" si="6"/>
        <v>0</v>
      </c>
      <c r="X47" s="34">
        <f t="shared" si="6"/>
        <v>0</v>
      </c>
      <c r="Y47" s="34">
        <f t="shared" si="6"/>
        <v>0</v>
      </c>
      <c r="Z47" s="34">
        <f t="shared" si="6"/>
        <v>0</v>
      </c>
      <c r="AA47" s="34">
        <f t="shared" si="6"/>
        <v>0</v>
      </c>
      <c r="AB47" s="34">
        <f t="shared" si="6"/>
        <v>0</v>
      </c>
      <c r="AC47" s="34">
        <f t="shared" si="6"/>
        <v>0</v>
      </c>
      <c r="AD47" s="10"/>
      <c r="AE47" s="21"/>
      <c r="AF47" s="10"/>
      <c r="AG47" s="10"/>
      <c r="AH47" s="7"/>
      <c r="AI47" s="10"/>
      <c r="AJ47" s="10"/>
      <c r="AK47" s="5"/>
    </row>
    <row r="48" spans="1:37" ht="42" customHeight="1" thickTop="1">
      <c r="A48" s="4"/>
      <c r="B48" s="65" t="s">
        <v>25</v>
      </c>
      <c r="C48" s="66"/>
      <c r="D48" s="67"/>
      <c r="E48" s="35">
        <f>COUNTIF(E12:E41,"-")</f>
        <v>0</v>
      </c>
      <c r="F48" s="35">
        <f t="shared" ref="F48:AC48" si="7">COUNTIF(F12:F41,"-")</f>
        <v>0</v>
      </c>
      <c r="G48" s="35">
        <f t="shared" si="7"/>
        <v>0</v>
      </c>
      <c r="H48" s="35">
        <f t="shared" si="7"/>
        <v>0</v>
      </c>
      <c r="I48" s="35">
        <f t="shared" si="7"/>
        <v>0</v>
      </c>
      <c r="J48" s="35">
        <f t="shared" si="7"/>
        <v>0</v>
      </c>
      <c r="K48" s="35">
        <f t="shared" si="7"/>
        <v>0</v>
      </c>
      <c r="L48" s="35">
        <f t="shared" si="7"/>
        <v>0</v>
      </c>
      <c r="M48" s="35">
        <f t="shared" si="7"/>
        <v>0</v>
      </c>
      <c r="N48" s="35">
        <f t="shared" si="7"/>
        <v>0</v>
      </c>
      <c r="O48" s="35">
        <f t="shared" si="7"/>
        <v>0</v>
      </c>
      <c r="P48" s="35">
        <f t="shared" si="7"/>
        <v>0</v>
      </c>
      <c r="Q48" s="35">
        <f t="shared" si="7"/>
        <v>0</v>
      </c>
      <c r="R48" s="35">
        <f t="shared" si="7"/>
        <v>0</v>
      </c>
      <c r="S48" s="35">
        <f t="shared" si="7"/>
        <v>0</v>
      </c>
      <c r="T48" s="35">
        <f t="shared" si="7"/>
        <v>0</v>
      </c>
      <c r="U48" s="35">
        <f t="shared" si="7"/>
        <v>0</v>
      </c>
      <c r="V48" s="35">
        <f t="shared" si="7"/>
        <v>0</v>
      </c>
      <c r="W48" s="35">
        <f t="shared" si="7"/>
        <v>0</v>
      </c>
      <c r="X48" s="35">
        <f t="shared" si="7"/>
        <v>0</v>
      </c>
      <c r="Y48" s="35">
        <f t="shared" si="7"/>
        <v>0</v>
      </c>
      <c r="Z48" s="35">
        <f t="shared" si="7"/>
        <v>0</v>
      </c>
      <c r="AA48" s="35">
        <f t="shared" si="7"/>
        <v>0</v>
      </c>
      <c r="AB48" s="35">
        <f t="shared" si="7"/>
        <v>0</v>
      </c>
      <c r="AC48" s="35">
        <f t="shared" si="7"/>
        <v>0</v>
      </c>
      <c r="AD48" s="10"/>
      <c r="AE48" s="10"/>
      <c r="AF48" s="10"/>
      <c r="AG48" s="10"/>
      <c r="AH48" s="7"/>
      <c r="AI48" s="10"/>
      <c r="AJ48" s="10"/>
      <c r="AK48" s="5"/>
    </row>
    <row r="49" spans="1:37" ht="42" customHeight="1">
      <c r="A49" s="4"/>
      <c r="B49" s="65" t="s">
        <v>26</v>
      </c>
      <c r="C49" s="66"/>
      <c r="D49" s="67"/>
      <c r="E49" s="36" t="e">
        <f>(SUM(E12:E41))/($K$69*E7)*100</f>
        <v>#DIV/0!</v>
      </c>
      <c r="F49" s="36" t="e">
        <f t="shared" ref="F49:AC49" si="8">(SUM(F12:F41))/($K$69*F7)*100</f>
        <v>#DIV/0!</v>
      </c>
      <c r="G49" s="36" t="e">
        <f t="shared" si="8"/>
        <v>#DIV/0!</v>
      </c>
      <c r="H49" s="36" t="e">
        <f t="shared" si="8"/>
        <v>#DIV/0!</v>
      </c>
      <c r="I49" s="36" t="e">
        <f t="shared" si="8"/>
        <v>#DIV/0!</v>
      </c>
      <c r="J49" s="36" t="e">
        <f t="shared" si="8"/>
        <v>#DIV/0!</v>
      </c>
      <c r="K49" s="36" t="e">
        <f t="shared" si="8"/>
        <v>#DIV/0!</v>
      </c>
      <c r="L49" s="36" t="e">
        <f t="shared" si="8"/>
        <v>#DIV/0!</v>
      </c>
      <c r="M49" s="36" t="e">
        <f t="shared" si="8"/>
        <v>#DIV/0!</v>
      </c>
      <c r="N49" s="36" t="e">
        <f t="shared" si="8"/>
        <v>#DIV/0!</v>
      </c>
      <c r="O49" s="36" t="e">
        <f t="shared" si="8"/>
        <v>#DIV/0!</v>
      </c>
      <c r="P49" s="36" t="e">
        <f t="shared" si="8"/>
        <v>#DIV/0!</v>
      </c>
      <c r="Q49" s="36" t="e">
        <f t="shared" si="8"/>
        <v>#DIV/0!</v>
      </c>
      <c r="R49" s="36" t="e">
        <f t="shared" si="8"/>
        <v>#DIV/0!</v>
      </c>
      <c r="S49" s="36" t="e">
        <f t="shared" si="8"/>
        <v>#DIV/0!</v>
      </c>
      <c r="T49" s="36" t="e">
        <f t="shared" si="8"/>
        <v>#DIV/0!</v>
      </c>
      <c r="U49" s="36" t="e">
        <f t="shared" si="8"/>
        <v>#DIV/0!</v>
      </c>
      <c r="V49" s="36" t="e">
        <f t="shared" si="8"/>
        <v>#DIV/0!</v>
      </c>
      <c r="W49" s="36" t="e">
        <f t="shared" si="8"/>
        <v>#DIV/0!</v>
      </c>
      <c r="X49" s="36" t="e">
        <f t="shared" si="8"/>
        <v>#DIV/0!</v>
      </c>
      <c r="Y49" s="36" t="e">
        <f t="shared" si="8"/>
        <v>#DIV/0!</v>
      </c>
      <c r="Z49" s="36" t="e">
        <f t="shared" si="8"/>
        <v>#DIV/0!</v>
      </c>
      <c r="AA49" s="36" t="e">
        <f t="shared" si="8"/>
        <v>#DIV/0!</v>
      </c>
      <c r="AB49" s="36" t="e">
        <f t="shared" si="8"/>
        <v>#DIV/0!</v>
      </c>
      <c r="AC49" s="36" t="e">
        <f t="shared" si="8"/>
        <v>#DIV/0!</v>
      </c>
      <c r="AD49" s="10"/>
      <c r="AE49" s="10"/>
      <c r="AF49" s="10"/>
      <c r="AG49" s="10"/>
      <c r="AH49" s="7"/>
      <c r="AI49" s="10"/>
      <c r="AJ49" s="10"/>
      <c r="AK49" s="5"/>
    </row>
    <row r="50" spans="1:37">
      <c r="A50" s="4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7"/>
      <c r="AI50" s="10"/>
      <c r="AJ50" s="10"/>
      <c r="AK50" s="5"/>
    </row>
    <row r="51" spans="1:37">
      <c r="A51" s="4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7"/>
      <c r="AI51" s="10"/>
      <c r="AJ51" s="10"/>
      <c r="AK51" s="5"/>
    </row>
    <row r="52" spans="1:37">
      <c r="A52" s="4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7"/>
      <c r="AI52" s="10"/>
      <c r="AJ52" s="10"/>
      <c r="AK52" s="5"/>
    </row>
    <row r="53" spans="1:37">
      <c r="A53" s="4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7"/>
      <c r="AI53" s="10"/>
      <c r="AJ53" s="10"/>
      <c r="AK53" s="5"/>
    </row>
    <row r="54" spans="1:37" ht="45" customHeight="1">
      <c r="A54" s="4"/>
      <c r="F54" s="89"/>
      <c r="G54" s="89"/>
      <c r="H54" s="89"/>
      <c r="I54" s="19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10"/>
      <c r="AE54" s="10"/>
      <c r="AF54" s="10"/>
      <c r="AG54" s="10"/>
      <c r="AH54" s="7"/>
      <c r="AI54" s="10"/>
      <c r="AJ54" s="10"/>
      <c r="AK54" s="5"/>
    </row>
    <row r="55" spans="1:37" ht="49.5" customHeight="1">
      <c r="A55" s="4"/>
      <c r="F55" s="51"/>
      <c r="G55" s="52"/>
      <c r="H55" s="53"/>
      <c r="I55" s="90" t="s">
        <v>6</v>
      </c>
      <c r="J55" s="91"/>
      <c r="K55" s="91"/>
      <c r="L55" s="91"/>
      <c r="M55" s="91"/>
      <c r="N55" s="92"/>
      <c r="O55" s="54"/>
      <c r="P55" s="93" t="s">
        <v>7</v>
      </c>
      <c r="Q55" s="94"/>
      <c r="R55" s="94"/>
      <c r="S55" s="94"/>
      <c r="T55" s="94"/>
      <c r="U55" s="94"/>
      <c r="V55" s="94"/>
      <c r="W55" s="94"/>
      <c r="X55" s="95"/>
      <c r="Y55" s="10"/>
      <c r="Z55" s="10"/>
      <c r="AI55" s="10"/>
      <c r="AJ55" s="10"/>
      <c r="AK55" s="5"/>
    </row>
    <row r="56" spans="1:37" ht="39.950000000000003" customHeight="1">
      <c r="A56" s="4"/>
      <c r="F56" s="55"/>
      <c r="G56" s="96"/>
      <c r="H56" s="97"/>
      <c r="I56" s="98" t="s">
        <v>8</v>
      </c>
      <c r="J56" s="98"/>
      <c r="K56" s="99" t="s">
        <v>9</v>
      </c>
      <c r="L56" s="100"/>
      <c r="M56" s="105" t="s">
        <v>28</v>
      </c>
      <c r="N56" s="106"/>
      <c r="O56" s="11"/>
      <c r="P56" s="11"/>
      <c r="Q56" s="10"/>
      <c r="R56" s="10"/>
      <c r="S56" s="10"/>
      <c r="T56" s="10"/>
      <c r="U56" s="5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7"/>
      <c r="AI56" s="10"/>
      <c r="AJ56" s="10"/>
      <c r="AK56" s="5"/>
    </row>
    <row r="57" spans="1:37" ht="20.100000000000001" customHeight="1">
      <c r="A57" s="4"/>
      <c r="F57" s="55"/>
      <c r="G57" s="96"/>
      <c r="H57" s="97"/>
      <c r="I57" s="103" t="s">
        <v>10</v>
      </c>
      <c r="J57" s="104"/>
      <c r="K57" s="107">
        <f>COUNTIF(AD12:AD41,"&gt;84,5")</f>
        <v>0</v>
      </c>
      <c r="L57" s="108"/>
      <c r="M57" s="111" t="e">
        <f>K57/$K$69*100</f>
        <v>#DIV/0!</v>
      </c>
      <c r="N57" s="112"/>
      <c r="O57" s="10"/>
      <c r="P57" s="10"/>
      <c r="Q57" s="10"/>
      <c r="R57" s="10"/>
      <c r="S57" s="10"/>
      <c r="T57" s="10"/>
      <c r="U57" s="5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7"/>
      <c r="AI57" s="10"/>
      <c r="AJ57" s="10"/>
      <c r="AK57" s="5"/>
    </row>
    <row r="58" spans="1:37" ht="20.100000000000001" customHeight="1">
      <c r="A58" s="4"/>
      <c r="F58" s="55"/>
      <c r="G58" s="96"/>
      <c r="H58" s="97"/>
      <c r="I58" s="101" t="s">
        <v>11</v>
      </c>
      <c r="J58" s="102"/>
      <c r="K58" s="109"/>
      <c r="L58" s="110"/>
      <c r="M58" s="113"/>
      <c r="N58" s="114"/>
      <c r="O58" s="10"/>
      <c r="P58" s="10"/>
      <c r="Q58" s="10"/>
      <c r="R58" s="10"/>
      <c r="S58" s="10"/>
      <c r="T58" s="10"/>
      <c r="U58" s="5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7"/>
      <c r="AI58" s="10"/>
      <c r="AJ58" s="10"/>
      <c r="AK58" s="5"/>
    </row>
    <row r="59" spans="1:37" ht="20.100000000000001" customHeight="1">
      <c r="A59" s="4"/>
      <c r="F59" s="55"/>
      <c r="G59" s="96"/>
      <c r="H59" s="97"/>
      <c r="I59" s="103" t="s">
        <v>12</v>
      </c>
      <c r="J59" s="104"/>
      <c r="K59" s="107">
        <f>COUNTIF(AD12:AD41,"&gt;69,5")-K57</f>
        <v>0</v>
      </c>
      <c r="L59" s="108"/>
      <c r="M59" s="111" t="e">
        <f>K59/$K$69*100</f>
        <v>#DIV/0!</v>
      </c>
      <c r="N59" s="112"/>
      <c r="O59" s="10"/>
      <c r="P59" s="10"/>
      <c r="Q59" s="10"/>
      <c r="R59" s="10"/>
      <c r="S59" s="10"/>
      <c r="T59" s="10"/>
      <c r="U59" s="5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7"/>
      <c r="AI59" s="10"/>
      <c r="AJ59" s="10"/>
      <c r="AK59" s="5"/>
    </row>
    <row r="60" spans="1:37" ht="20.100000000000001" customHeight="1">
      <c r="A60" s="4"/>
      <c r="F60" s="55"/>
      <c r="G60" s="96"/>
      <c r="H60" s="97"/>
      <c r="I60" s="101" t="s">
        <v>13</v>
      </c>
      <c r="J60" s="102"/>
      <c r="K60" s="109"/>
      <c r="L60" s="110"/>
      <c r="M60" s="113"/>
      <c r="N60" s="114"/>
      <c r="O60" s="10"/>
      <c r="P60" s="10"/>
      <c r="Q60" s="10"/>
      <c r="R60" s="10"/>
      <c r="S60" s="10"/>
      <c r="T60" s="10"/>
      <c r="U60" s="5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7"/>
      <c r="AI60" s="10"/>
      <c r="AJ60" s="10"/>
      <c r="AK60" s="5"/>
    </row>
    <row r="61" spans="1:37" ht="20.100000000000001" customHeight="1">
      <c r="A61" s="4"/>
      <c r="F61" s="55"/>
      <c r="G61" s="96"/>
      <c r="H61" s="97"/>
      <c r="I61" s="103" t="s">
        <v>14</v>
      </c>
      <c r="J61" s="104"/>
      <c r="K61" s="107">
        <f>COUNTIF(AD12:AD41,"&gt;54,5")-(K59+K57)</f>
        <v>0</v>
      </c>
      <c r="L61" s="108"/>
      <c r="M61" s="111" t="e">
        <f>K61/$K$69*100</f>
        <v>#DIV/0!</v>
      </c>
      <c r="N61" s="112"/>
      <c r="O61" s="10"/>
      <c r="P61" s="10"/>
      <c r="Q61" s="10"/>
      <c r="R61" s="10"/>
      <c r="S61" s="10"/>
      <c r="T61" s="10"/>
      <c r="U61" s="5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7"/>
      <c r="AI61" s="10"/>
      <c r="AJ61" s="10"/>
      <c r="AK61" s="5"/>
    </row>
    <row r="62" spans="1:37" ht="20.100000000000001" customHeight="1">
      <c r="A62" s="4"/>
      <c r="F62" s="55"/>
      <c r="G62" s="96"/>
      <c r="H62" s="97"/>
      <c r="I62" s="101" t="s">
        <v>15</v>
      </c>
      <c r="J62" s="102"/>
      <c r="K62" s="109"/>
      <c r="L62" s="110"/>
      <c r="M62" s="113"/>
      <c r="N62" s="114"/>
      <c r="O62" s="10"/>
      <c r="P62" s="10"/>
      <c r="Q62" s="10"/>
      <c r="R62" s="10"/>
      <c r="S62" s="10"/>
      <c r="T62" s="10"/>
      <c r="U62" s="5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7"/>
      <c r="AI62" s="10"/>
      <c r="AJ62" s="10"/>
      <c r="AK62" s="5"/>
    </row>
    <row r="63" spans="1:37" ht="20.100000000000001" customHeight="1">
      <c r="A63" s="4"/>
      <c r="F63" s="55"/>
      <c r="G63" s="96"/>
      <c r="H63" s="97"/>
      <c r="I63" s="103" t="s">
        <v>16</v>
      </c>
      <c r="J63" s="104"/>
      <c r="K63" s="107">
        <f>COUNTIF(AD12:AD41,"&gt;44,5")-(K61+K59+K57)</f>
        <v>0</v>
      </c>
      <c r="L63" s="108"/>
      <c r="M63" s="111" t="e">
        <f>(K63*100)/$K$69</f>
        <v>#DIV/0!</v>
      </c>
      <c r="N63" s="112"/>
      <c r="O63" s="10"/>
      <c r="P63" s="10"/>
      <c r="Q63" s="10"/>
      <c r="R63" s="10"/>
      <c r="S63" s="10"/>
      <c r="T63" s="10"/>
      <c r="U63" s="5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7"/>
      <c r="AI63" s="10"/>
      <c r="AJ63" s="10"/>
      <c r="AK63" s="5"/>
    </row>
    <row r="64" spans="1:37" ht="20.100000000000001" customHeight="1">
      <c r="A64" s="4"/>
      <c r="F64" s="55"/>
      <c r="G64" s="96"/>
      <c r="H64" s="97"/>
      <c r="I64" s="101" t="s">
        <v>17</v>
      </c>
      <c r="J64" s="102"/>
      <c r="K64" s="109"/>
      <c r="L64" s="110"/>
      <c r="M64" s="113"/>
      <c r="N64" s="114"/>
      <c r="O64" s="10"/>
      <c r="P64" s="10"/>
      <c r="Q64" s="10"/>
      <c r="R64" s="10"/>
      <c r="S64" s="10"/>
      <c r="T64" s="10"/>
      <c r="U64" s="5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7"/>
      <c r="AI64" s="10"/>
      <c r="AJ64" s="10"/>
      <c r="AK64" s="5"/>
    </row>
    <row r="65" spans="1:37" ht="20.100000000000001" customHeight="1">
      <c r="A65" s="4"/>
      <c r="F65" s="55"/>
      <c r="G65" s="96"/>
      <c r="H65" s="97"/>
      <c r="I65" s="103" t="s">
        <v>18</v>
      </c>
      <c r="J65" s="104"/>
      <c r="K65" s="107">
        <f>COUNTIF(AD12:AD41,"&gt;24,5")-(K57+K59+K61+K63)</f>
        <v>0</v>
      </c>
      <c r="L65" s="108"/>
      <c r="M65" s="111" t="e">
        <f>(K65*100)/$K$69</f>
        <v>#DIV/0!</v>
      </c>
      <c r="N65" s="112"/>
      <c r="O65" s="10"/>
      <c r="P65" s="10"/>
      <c r="Q65" s="10"/>
      <c r="R65" s="10"/>
      <c r="S65" s="10"/>
      <c r="T65" s="10"/>
      <c r="U65" s="5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7"/>
      <c r="AI65" s="10"/>
      <c r="AJ65" s="10"/>
      <c r="AK65" s="5"/>
    </row>
    <row r="66" spans="1:37" ht="20.100000000000001" customHeight="1">
      <c r="A66" s="4"/>
      <c r="F66" s="55"/>
      <c r="G66" s="96"/>
      <c r="H66" s="97"/>
      <c r="I66" s="101" t="s">
        <v>19</v>
      </c>
      <c r="J66" s="102"/>
      <c r="K66" s="109"/>
      <c r="L66" s="110"/>
      <c r="M66" s="113"/>
      <c r="N66" s="114"/>
      <c r="O66" s="10"/>
      <c r="P66" s="10"/>
      <c r="Q66" s="10"/>
      <c r="R66" s="10"/>
      <c r="S66" s="10"/>
      <c r="T66" s="10"/>
      <c r="U66" s="5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7"/>
      <c r="AI66" s="10"/>
      <c r="AJ66" s="10"/>
      <c r="AK66" s="5"/>
    </row>
    <row r="67" spans="1:37" ht="20.100000000000001" customHeight="1">
      <c r="A67" s="4"/>
      <c r="F67" s="55"/>
      <c r="G67" s="96"/>
      <c r="H67" s="97"/>
      <c r="I67" s="103" t="s">
        <v>20</v>
      </c>
      <c r="J67" s="104"/>
      <c r="K67" s="107">
        <f>COUNTIF(AD12:AD41,"&lt;24,5")-I69</f>
        <v>0</v>
      </c>
      <c r="L67" s="108"/>
      <c r="M67" s="111" t="e">
        <f>K67/$K$69*100</f>
        <v>#DIV/0!</v>
      </c>
      <c r="N67" s="112"/>
      <c r="O67" s="10"/>
      <c r="P67" s="10"/>
      <c r="Q67" s="10"/>
      <c r="R67" s="10"/>
      <c r="S67" s="10"/>
      <c r="T67" s="10"/>
      <c r="U67" s="5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7"/>
      <c r="AI67" s="10"/>
      <c r="AJ67" s="10"/>
      <c r="AK67" s="5"/>
    </row>
    <row r="68" spans="1:37" ht="20.100000000000001" customHeight="1">
      <c r="A68" s="4"/>
      <c r="B68" s="10"/>
      <c r="C68" s="10"/>
      <c r="D68" s="10"/>
      <c r="E68" s="10"/>
      <c r="F68" s="10"/>
      <c r="G68" s="10"/>
      <c r="H68" s="10"/>
      <c r="I68" s="101" t="s">
        <v>21</v>
      </c>
      <c r="J68" s="102"/>
      <c r="K68" s="109"/>
      <c r="L68" s="110"/>
      <c r="M68" s="113"/>
      <c r="N68" s="114"/>
      <c r="O68" s="10"/>
      <c r="P68" s="10"/>
      <c r="Q68" s="10"/>
      <c r="R68" s="10"/>
      <c r="S68" s="10"/>
      <c r="T68" s="10"/>
      <c r="U68" s="5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7"/>
      <c r="AI68" s="10"/>
      <c r="AJ68" s="10"/>
      <c r="AK68" s="5"/>
    </row>
    <row r="69" spans="1:37" ht="24" customHeight="1">
      <c r="A69" s="4"/>
      <c r="B69" s="10"/>
      <c r="C69" s="10"/>
      <c r="D69" s="10"/>
      <c r="E69" s="10"/>
      <c r="F69" s="10"/>
      <c r="G69" s="10"/>
      <c r="H69" s="10"/>
      <c r="I69" s="116">
        <f>COUNTIF(AD12:AD42,"0")</f>
        <v>30</v>
      </c>
      <c r="J69" s="116"/>
      <c r="K69" s="117">
        <f>SUM(K57:L68)</f>
        <v>0</v>
      </c>
      <c r="L69" s="117"/>
      <c r="M69" s="118" t="e">
        <f>SUM(M57:N68)</f>
        <v>#DIV/0!</v>
      </c>
      <c r="N69" s="117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7"/>
      <c r="AI69" s="10"/>
      <c r="AJ69" s="10"/>
      <c r="AK69" s="5"/>
    </row>
    <row r="70" spans="1:37">
      <c r="A70" s="4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7"/>
      <c r="AI70" s="10"/>
      <c r="AJ70" s="10"/>
      <c r="AK70" s="5"/>
    </row>
    <row r="71" spans="1:37">
      <c r="A71" s="4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7"/>
      <c r="AI71" s="10"/>
      <c r="AJ71" s="10"/>
      <c r="AK71" s="5"/>
    </row>
    <row r="72" spans="1:37">
      <c r="A72" s="4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7"/>
      <c r="AI72" s="10"/>
      <c r="AJ72" s="10"/>
      <c r="AK72" s="5"/>
    </row>
    <row r="73" spans="1:37">
      <c r="A73" s="4"/>
      <c r="B73" s="10"/>
      <c r="C73" s="10"/>
      <c r="D73" s="10"/>
      <c r="E73" s="10"/>
      <c r="F73" s="10"/>
      <c r="G73" s="10"/>
      <c r="H73" s="10"/>
      <c r="I73" s="119" t="s">
        <v>44</v>
      </c>
      <c r="J73" s="119"/>
      <c r="K73" s="119"/>
      <c r="L73" s="119"/>
      <c r="M73" s="119"/>
      <c r="N73" s="119"/>
      <c r="O73" s="119"/>
      <c r="P73" s="119"/>
      <c r="Q73" s="119"/>
      <c r="R73" s="119"/>
      <c r="S73" s="115" t="e">
        <f>SUM(M57:M63)</f>
        <v>#DIV/0!</v>
      </c>
      <c r="T73" s="115"/>
      <c r="U73" s="115"/>
      <c r="V73" s="115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7"/>
      <c r="AI73" s="10"/>
      <c r="AJ73" s="10"/>
      <c r="AK73" s="5"/>
    </row>
    <row r="74" spans="1:37">
      <c r="A74" s="4"/>
      <c r="B74" s="10"/>
      <c r="C74" s="10"/>
      <c r="D74" s="10"/>
      <c r="E74" s="10"/>
      <c r="F74" s="10"/>
      <c r="G74" s="10"/>
      <c r="H74" s="10"/>
      <c r="I74" s="119"/>
      <c r="J74" s="119"/>
      <c r="K74" s="119"/>
      <c r="L74" s="119"/>
      <c r="M74" s="119"/>
      <c r="N74" s="119"/>
      <c r="O74" s="119"/>
      <c r="P74" s="119"/>
      <c r="Q74" s="119"/>
      <c r="R74" s="119"/>
      <c r="S74" s="115"/>
      <c r="T74" s="115"/>
      <c r="U74" s="115"/>
      <c r="V74" s="115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7"/>
      <c r="AI74" s="10"/>
      <c r="AJ74" s="10"/>
      <c r="AK74" s="5"/>
    </row>
    <row r="75" spans="1:37">
      <c r="A75" s="4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7"/>
      <c r="AI75" s="10"/>
      <c r="AJ75" s="10"/>
      <c r="AK75" s="5"/>
    </row>
    <row r="76" spans="1:37">
      <c r="A76" s="4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7"/>
      <c r="AI76" s="10"/>
      <c r="AJ76" s="10"/>
      <c r="AK76" s="5"/>
    </row>
    <row r="77" spans="1:37">
      <c r="A77" s="4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7"/>
      <c r="AI77" s="10"/>
      <c r="AJ77" s="10"/>
      <c r="AK77" s="5"/>
    </row>
    <row r="78" spans="1:37">
      <c r="A78" s="4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7"/>
      <c r="AI78" s="10"/>
      <c r="AJ78" s="10"/>
      <c r="AK78" s="5"/>
    </row>
    <row r="79" spans="1:37">
      <c r="A79" s="4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7"/>
      <c r="AI79" s="10"/>
      <c r="AJ79" s="10"/>
      <c r="AK79" s="5"/>
    </row>
    <row r="80" spans="1:37">
      <c r="A80" s="4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7"/>
      <c r="AI80" s="10"/>
      <c r="AJ80" s="10"/>
      <c r="AK80" s="5"/>
    </row>
    <row r="81" spans="1:38">
      <c r="A81" s="4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7"/>
      <c r="AI81" s="10"/>
      <c r="AJ81" s="10"/>
      <c r="AK81" s="5"/>
    </row>
    <row r="82" spans="1:38">
      <c r="A82" s="4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7"/>
      <c r="AI82" s="10"/>
      <c r="AJ82" s="10"/>
      <c r="AK82" s="5"/>
    </row>
    <row r="83" spans="1:38">
      <c r="A83" s="4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7"/>
      <c r="AI83" s="10"/>
      <c r="AJ83" s="10"/>
      <c r="AK83" s="5"/>
    </row>
    <row r="84" spans="1:38">
      <c r="A84" s="4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7"/>
      <c r="AI84" s="10"/>
      <c r="AJ84" s="10"/>
      <c r="AK84" s="5"/>
    </row>
    <row r="85" spans="1:38">
      <c r="A85" s="4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7"/>
      <c r="AI85" s="10"/>
      <c r="AJ85" s="10"/>
      <c r="AK85" s="5"/>
    </row>
    <row r="86" spans="1:38">
      <c r="A86" s="4"/>
      <c r="B86" s="10"/>
      <c r="C86" s="10"/>
      <c r="D86" s="10"/>
      <c r="E86" s="10"/>
      <c r="F86" s="10"/>
      <c r="G86" s="10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10"/>
      <c r="AE86" s="10"/>
      <c r="AF86" s="10"/>
      <c r="AG86" s="10"/>
      <c r="AH86" s="10"/>
      <c r="AI86" s="10"/>
      <c r="AJ86" s="10"/>
      <c r="AK86" s="5"/>
    </row>
    <row r="87" spans="1:38">
      <c r="A87" s="4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7"/>
      <c r="AI87" s="10"/>
      <c r="AJ87" s="10"/>
      <c r="AK87" s="5"/>
    </row>
    <row r="88" spans="1:38" ht="15">
      <c r="A88" s="4"/>
      <c r="B88" s="10"/>
      <c r="C88" s="10"/>
      <c r="D88" s="56"/>
      <c r="E88" s="43" t="s">
        <v>29</v>
      </c>
      <c r="F88" s="42"/>
      <c r="G88" s="42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 t="s">
        <v>27</v>
      </c>
      <c r="Z88" s="43"/>
      <c r="AA88" s="43"/>
      <c r="AB88" s="57"/>
      <c r="AC88" s="57"/>
      <c r="AD88" s="56"/>
      <c r="AE88" s="56"/>
      <c r="AF88" s="56"/>
      <c r="AG88" s="56"/>
      <c r="AH88" s="57"/>
      <c r="AI88" s="56"/>
      <c r="AJ88" s="56"/>
      <c r="AK88" s="58"/>
      <c r="AL88" s="59"/>
    </row>
    <row r="89" spans="1:38" ht="29.25" customHeight="1">
      <c r="A89" s="4"/>
      <c r="B89" s="10"/>
      <c r="C89" s="10"/>
      <c r="D89" s="56"/>
      <c r="E89" s="57" t="s">
        <v>37</v>
      </c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60" t="s">
        <v>138</v>
      </c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7"/>
      <c r="AI89" s="56"/>
      <c r="AJ89" s="56"/>
      <c r="AK89" s="58"/>
      <c r="AL89" s="59"/>
    </row>
    <row r="90" spans="1:38" ht="15">
      <c r="A90" s="4"/>
      <c r="B90" s="10"/>
      <c r="C90" s="10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57"/>
      <c r="AI90" s="56"/>
      <c r="AJ90" s="56"/>
      <c r="AK90" s="58"/>
      <c r="AL90" s="59"/>
    </row>
    <row r="91" spans="1:38">
      <c r="A91" s="4"/>
      <c r="B91" s="10"/>
      <c r="C91" s="10"/>
      <c r="D91" s="10"/>
      <c r="E91" s="7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7"/>
      <c r="AI91" s="10"/>
      <c r="AJ91" s="10"/>
      <c r="AK91" s="5"/>
    </row>
    <row r="92" spans="1:38" ht="13.5" thickBot="1">
      <c r="A92" s="20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2"/>
    </row>
    <row r="93" spans="1:38" ht="13.5" thickTop="1"/>
  </sheetData>
  <protectedRanges>
    <protectedRange sqref="I13:AC21 C42:D42 F27:AC27 I23:AC26 J22:AC22 G13:H26 E12:F26 H12:AC12 E28:AC42" name="Aralık1_1"/>
    <protectedRange sqref="D91:G91" name="Aralık2_1"/>
    <protectedRange sqref="B4:AH4" name="Aralık4_1"/>
    <protectedRange sqref="E7:AC7" name="Aralık5_1"/>
    <protectedRange sqref="C12:D41" name="Aralık1_2_1"/>
  </protectedRanges>
  <mergeCells count="62">
    <mergeCell ref="S73:V74"/>
    <mergeCell ref="I69:J69"/>
    <mergeCell ref="K69:L69"/>
    <mergeCell ref="M69:N69"/>
    <mergeCell ref="I73:R74"/>
    <mergeCell ref="M65:N66"/>
    <mergeCell ref="G66:G67"/>
    <mergeCell ref="H66:H67"/>
    <mergeCell ref="I66:J66"/>
    <mergeCell ref="I67:J67"/>
    <mergeCell ref="K67:L68"/>
    <mergeCell ref="M67:N68"/>
    <mergeCell ref="I68:J68"/>
    <mergeCell ref="G64:G65"/>
    <mergeCell ref="H64:H65"/>
    <mergeCell ref="I64:J64"/>
    <mergeCell ref="I65:J65"/>
    <mergeCell ref="I62:J62"/>
    <mergeCell ref="I63:J63"/>
    <mergeCell ref="K65:L66"/>
    <mergeCell ref="I60:J60"/>
    <mergeCell ref="I61:J61"/>
    <mergeCell ref="K63:L64"/>
    <mergeCell ref="M63:N64"/>
    <mergeCell ref="K59:L60"/>
    <mergeCell ref="M59:N60"/>
    <mergeCell ref="K61:L62"/>
    <mergeCell ref="M61:N62"/>
    <mergeCell ref="G62:G63"/>
    <mergeCell ref="H62:H63"/>
    <mergeCell ref="G58:G59"/>
    <mergeCell ref="H58:H59"/>
    <mergeCell ref="G60:G61"/>
    <mergeCell ref="H60:H61"/>
    <mergeCell ref="I58:J58"/>
    <mergeCell ref="I59:J59"/>
    <mergeCell ref="M56:N56"/>
    <mergeCell ref="I57:J57"/>
    <mergeCell ref="K57:L58"/>
    <mergeCell ref="M57:N58"/>
    <mergeCell ref="F54:H54"/>
    <mergeCell ref="I55:N55"/>
    <mergeCell ref="P55:X55"/>
    <mergeCell ref="G56:G57"/>
    <mergeCell ref="H56:H57"/>
    <mergeCell ref="I56:J56"/>
    <mergeCell ref="K56:L56"/>
    <mergeCell ref="B10:B11"/>
    <mergeCell ref="C10:C11"/>
    <mergeCell ref="D10:D11"/>
    <mergeCell ref="E10:AC10"/>
    <mergeCell ref="B6:C7"/>
    <mergeCell ref="B1:AJ3"/>
    <mergeCell ref="U4:AD4"/>
    <mergeCell ref="B9:AD9"/>
    <mergeCell ref="AI10:AK10"/>
    <mergeCell ref="B42:D42"/>
    <mergeCell ref="B49:D49"/>
    <mergeCell ref="B45:D45"/>
    <mergeCell ref="B46:D46"/>
    <mergeCell ref="B47:D47"/>
    <mergeCell ref="B48:D48"/>
  </mergeCells>
  <phoneticPr fontId="22" type="noConversion"/>
  <pageMargins left="0.36" right="0.2" top="1" bottom="1" header="0.5" footer="0.5"/>
  <pageSetup paperSize="9" scale="40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4</vt:i4>
      </vt:variant>
    </vt:vector>
  </HeadingPairs>
  <TitlesOfParts>
    <vt:vector size="4" baseType="lpstr">
      <vt:lpstr>9A</vt:lpstr>
      <vt:lpstr>9B</vt:lpstr>
      <vt:lpstr>9C</vt:lpstr>
      <vt:lpstr>9D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2011-01-18T09:13:59Z</cp:lastPrinted>
  <dcterms:created xsi:type="dcterms:W3CDTF">1999-05-26T11:21:22Z</dcterms:created>
  <dcterms:modified xsi:type="dcterms:W3CDTF">2012-07-13T02:28:33Z</dcterms:modified>
</cp:coreProperties>
</file>