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9420" windowHeight="5010" activeTab="3"/>
  </bookViews>
  <sheets>
    <sheet name="9A" sheetId="23" r:id="rId1"/>
    <sheet name="9B" sheetId="14" r:id="rId2"/>
    <sheet name="9C" sheetId="15" r:id="rId3"/>
    <sheet name="9D" sheetId="24" r:id="rId4"/>
  </sheets>
  <calcPr calcId="125725"/>
</workbook>
</file>

<file path=xl/calcChain.xml><?xml version="1.0" encoding="utf-8"?>
<calcChain xmlns="http://schemas.openxmlformats.org/spreadsheetml/2006/main">
  <c r="E43" i="15"/>
  <c r="E46"/>
  <c r="E47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T12"/>
  <c r="T14" s="1"/>
  <c r="O43"/>
  <c r="S24" s="1"/>
  <c r="T22" s="1"/>
  <c r="E49"/>
  <c r="O40" i="14"/>
  <c r="O41"/>
  <c r="O12" i="23"/>
  <c r="O41" i="24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E42"/>
  <c r="N48"/>
  <c r="M48"/>
  <c r="L48"/>
  <c r="K48"/>
  <c r="J48"/>
  <c r="I48"/>
  <c r="H48"/>
  <c r="G48"/>
  <c r="F48"/>
  <c r="E48"/>
  <c r="N45"/>
  <c r="F11"/>
  <c r="G11" s="1"/>
  <c r="M45"/>
  <c r="L45"/>
  <c r="K45"/>
  <c r="J45"/>
  <c r="I45"/>
  <c r="H45"/>
  <c r="G45"/>
  <c r="F45"/>
  <c r="F46"/>
  <c r="E45"/>
  <c r="E46"/>
  <c r="N42"/>
  <c r="M42"/>
  <c r="L42"/>
  <c r="K42"/>
  <c r="J42"/>
  <c r="I42"/>
  <c r="H42"/>
  <c r="G42"/>
  <c r="F42"/>
  <c r="O7"/>
  <c r="N49" i="15"/>
  <c r="M49"/>
  <c r="L49"/>
  <c r="K49"/>
  <c r="J49"/>
  <c r="I49"/>
  <c r="H49"/>
  <c r="G49"/>
  <c r="F49"/>
  <c r="N46"/>
  <c r="F11"/>
  <c r="G11" s="1"/>
  <c r="M46"/>
  <c r="L46"/>
  <c r="K46"/>
  <c r="J46"/>
  <c r="I46"/>
  <c r="H46"/>
  <c r="G46"/>
  <c r="F46"/>
  <c r="N43"/>
  <c r="M43"/>
  <c r="L43"/>
  <c r="K43"/>
  <c r="J43"/>
  <c r="I43"/>
  <c r="H43"/>
  <c r="G43"/>
  <c r="F43"/>
  <c r="O7"/>
  <c r="O41" i="23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T12" s="1"/>
  <c r="E42"/>
  <c r="F42"/>
  <c r="G42"/>
  <c r="H42"/>
  <c r="I42"/>
  <c r="J42"/>
  <c r="K42"/>
  <c r="L42"/>
  <c r="M42"/>
  <c r="N42"/>
  <c r="O42"/>
  <c r="S24"/>
  <c r="T22" s="1"/>
  <c r="N48"/>
  <c r="M48"/>
  <c r="L48"/>
  <c r="K48"/>
  <c r="J48"/>
  <c r="I48"/>
  <c r="H48"/>
  <c r="G48"/>
  <c r="F48"/>
  <c r="E48"/>
  <c r="N45"/>
  <c r="F11"/>
  <c r="G11"/>
  <c r="M45"/>
  <c r="L45"/>
  <c r="K45"/>
  <c r="J45"/>
  <c r="I45"/>
  <c r="H45"/>
  <c r="G45"/>
  <c r="F45"/>
  <c r="E45"/>
  <c r="E46"/>
  <c r="O7"/>
  <c r="O42" i="14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S24" s="1"/>
  <c r="T22" s="1"/>
  <c r="E43"/>
  <c r="O43"/>
  <c r="N49"/>
  <c r="M49"/>
  <c r="L49"/>
  <c r="K49"/>
  <c r="J49"/>
  <c r="I49"/>
  <c r="H49"/>
  <c r="G49"/>
  <c r="F49"/>
  <c r="E49"/>
  <c r="N46"/>
  <c r="F11"/>
  <c r="G11" s="1"/>
  <c r="M46"/>
  <c r="L46"/>
  <c r="K46"/>
  <c r="J46"/>
  <c r="I46"/>
  <c r="H46"/>
  <c r="G46"/>
  <c r="F46"/>
  <c r="E46"/>
  <c r="E47"/>
  <c r="N43"/>
  <c r="M43"/>
  <c r="L43"/>
  <c r="K43"/>
  <c r="J43"/>
  <c r="I43"/>
  <c r="H43"/>
  <c r="G43"/>
  <c r="F43"/>
  <c r="O7"/>
  <c r="T12" i="24"/>
  <c r="T14" s="1"/>
  <c r="O42"/>
  <c r="S24"/>
  <c r="T22" s="1"/>
  <c r="H11" i="23"/>
  <c r="G46"/>
  <c r="F46"/>
  <c r="F47" i="15"/>
  <c r="I11" i="23"/>
  <c r="H46"/>
  <c r="J11"/>
  <c r="I46"/>
  <c r="K11"/>
  <c r="J46"/>
  <c r="L11"/>
  <c r="M11" s="1"/>
  <c r="K46"/>
  <c r="L46"/>
  <c r="N11" l="1"/>
  <c r="N46" s="1"/>
  <c r="M46"/>
  <c r="H11" i="14"/>
  <c r="G47"/>
  <c r="H11" i="15"/>
  <c r="G47"/>
  <c r="H11" i="24"/>
  <c r="G46"/>
  <c r="T16" i="15"/>
  <c r="T16" i="24"/>
  <c r="T14" i="23"/>
  <c r="F47" i="14"/>
  <c r="T12"/>
  <c r="T16" i="23" l="1"/>
  <c r="T18" i="15"/>
  <c r="I11" i="24"/>
  <c r="H46"/>
  <c r="I11" i="15"/>
  <c r="H47"/>
  <c r="H47" i="14"/>
  <c r="I11"/>
  <c r="T14"/>
  <c r="T18" i="24"/>
  <c r="T20" s="1"/>
  <c r="I47" i="14" l="1"/>
  <c r="J11"/>
  <c r="T18" i="23"/>
  <c r="T16" i="14"/>
  <c r="I47" i="15"/>
  <c r="J11"/>
  <c r="J11" i="24"/>
  <c r="I46"/>
  <c r="T20" i="15"/>
  <c r="T24"/>
  <c r="T24" i="24"/>
  <c r="U20" s="1"/>
  <c r="M50" i="15" l="1"/>
  <c r="I50"/>
  <c r="H48"/>
  <c r="U12"/>
  <c r="N50"/>
  <c r="J50"/>
  <c r="F50"/>
  <c r="G48"/>
  <c r="E50"/>
  <c r="K50"/>
  <c r="G50"/>
  <c r="F48"/>
  <c r="E48"/>
  <c r="L50"/>
  <c r="H50"/>
  <c r="I48"/>
  <c r="U14"/>
  <c r="U22"/>
  <c r="U16"/>
  <c r="J46" i="24"/>
  <c r="K11"/>
  <c r="K11" i="15"/>
  <c r="J47"/>
  <c r="J48" s="1"/>
  <c r="J47" i="14"/>
  <c r="K11"/>
  <c r="U18" i="15"/>
  <c r="U18" i="24"/>
  <c r="U20" i="15"/>
  <c r="N49" i="24"/>
  <c r="J49"/>
  <c r="F49"/>
  <c r="I47"/>
  <c r="E47"/>
  <c r="M49"/>
  <c r="I49"/>
  <c r="E49"/>
  <c r="J47"/>
  <c r="F47"/>
  <c r="L49"/>
  <c r="H49"/>
  <c r="G47"/>
  <c r="U12"/>
  <c r="K49"/>
  <c r="G49"/>
  <c r="H47"/>
  <c r="U22"/>
  <c r="U14"/>
  <c r="U16"/>
  <c r="T18" i="14"/>
  <c r="T20" i="23"/>
  <c r="K47" i="15" l="1"/>
  <c r="K48" s="1"/>
  <c r="L11"/>
  <c r="U24" i="24"/>
  <c r="U37"/>
  <c r="K47" i="14"/>
  <c r="L11"/>
  <c r="L11" i="24"/>
  <c r="K46"/>
  <c r="K47" s="1"/>
  <c r="U37" i="15"/>
  <c r="U24"/>
  <c r="T24" i="23"/>
  <c r="T20" i="14"/>
  <c r="L47" l="1"/>
  <c r="M11"/>
  <c r="U20"/>
  <c r="T24"/>
  <c r="M49" i="23"/>
  <c r="I49"/>
  <c r="E49"/>
  <c r="H47"/>
  <c r="L49"/>
  <c r="H49"/>
  <c r="I47"/>
  <c r="E47"/>
  <c r="K47"/>
  <c r="K49"/>
  <c r="G49"/>
  <c r="J47"/>
  <c r="F47"/>
  <c r="N49"/>
  <c r="J49"/>
  <c r="F49"/>
  <c r="G47"/>
  <c r="L47"/>
  <c r="N47"/>
  <c r="M47"/>
  <c r="U12"/>
  <c r="U22"/>
  <c r="U14"/>
  <c r="U16"/>
  <c r="U18"/>
  <c r="M11" i="24"/>
  <c r="L46"/>
  <c r="L47" s="1"/>
  <c r="L47" i="15"/>
  <c r="L48" s="1"/>
  <c r="M11"/>
  <c r="U20" i="23"/>
  <c r="U24" l="1"/>
  <c r="U37"/>
  <c r="N11" i="15"/>
  <c r="N47" s="1"/>
  <c r="N48" s="1"/>
  <c r="M47"/>
  <c r="M48" s="1"/>
  <c r="M46" i="24"/>
  <c r="M47" s="1"/>
  <c r="N11"/>
  <c r="N46" s="1"/>
  <c r="N47" s="1"/>
  <c r="L50" i="14"/>
  <c r="H50"/>
  <c r="I48"/>
  <c r="K50"/>
  <c r="G50"/>
  <c r="J48"/>
  <c r="F48"/>
  <c r="E48"/>
  <c r="N50"/>
  <c r="J50"/>
  <c r="F50"/>
  <c r="M50"/>
  <c r="I50"/>
  <c r="E50"/>
  <c r="H48"/>
  <c r="G48"/>
  <c r="K48"/>
  <c r="L48"/>
  <c r="U22"/>
  <c r="U12"/>
  <c r="U14"/>
  <c r="U16"/>
  <c r="U18"/>
  <c r="M47"/>
  <c r="M48" s="1"/>
  <c r="N11"/>
  <c r="N47" s="1"/>
  <c r="N48" s="1"/>
  <c r="U37" l="1"/>
  <c r="U24"/>
</calcChain>
</file>

<file path=xl/sharedStrings.xml><?xml version="1.0" encoding="utf-8"?>
<sst xmlns="http://schemas.openxmlformats.org/spreadsheetml/2006/main" count="277" uniqueCount="138">
  <si>
    <t>SORULAR</t>
  </si>
  <si>
    <t>TOPLAM</t>
  </si>
  <si>
    <t>SORULARA GÖRE BAŞARI DURUMU</t>
  </si>
  <si>
    <t>SIRA NO</t>
  </si>
  <si>
    <t>OKUL NO</t>
  </si>
  <si>
    <t>ADI SOYADI</t>
  </si>
  <si>
    <t>ALDIĞI NOTA GÖRE ÖĞREN.SAYISI VE BAŞARI YÜZDESİ</t>
  </si>
  <si>
    <t>BAŞARI GRAFİĞİ</t>
  </si>
  <si>
    <t>NOTLAR</t>
  </si>
  <si>
    <t>ÖĞR. SAYISI</t>
  </si>
  <si>
    <t>PEKİYİ</t>
  </si>
  <si>
    <t>(85-100)</t>
  </si>
  <si>
    <t>İYİ</t>
  </si>
  <si>
    <t>(70-84)</t>
  </si>
  <si>
    <t>ORTA</t>
  </si>
  <si>
    <t>(55-69)</t>
  </si>
  <si>
    <t>GEÇER</t>
  </si>
  <si>
    <t>(45-54)</t>
  </si>
  <si>
    <t>GEÇMEZ</t>
  </si>
  <si>
    <t>(25-44)</t>
  </si>
  <si>
    <t>ETKİSİZ</t>
  </si>
  <si>
    <t>(0-24)</t>
  </si>
  <si>
    <t>KONULAR</t>
  </si>
  <si>
    <t>TAM DOĞRU SORU SAYISI</t>
  </si>
  <si>
    <t>TAM YANLIŞ SORU SAYISI</t>
  </si>
  <si>
    <t>KISMEN DOĞRU CEVAP SY.</t>
  </si>
  <si>
    <t>CEVAP VERİLMEYEN SORU SAYISI</t>
  </si>
  <si>
    <t xml:space="preserve">BAŞARI YÜZDESİ % </t>
  </si>
  <si>
    <t>OKUL MÜDÜRÜ</t>
  </si>
  <si>
    <t>SINIFIN BAŞARI %</t>
  </si>
  <si>
    <t>BAŞARI        %</t>
  </si>
  <si>
    <t>DERS ÖĞRETMENİ</t>
  </si>
  <si>
    <t>DERS:</t>
  </si>
  <si>
    <t>DÖNEM</t>
  </si>
  <si>
    <t>YAZILI</t>
  </si>
  <si>
    <t>NOT BAREMİ</t>
  </si>
  <si>
    <t>PUANI</t>
  </si>
  <si>
    <t>SINIF:</t>
  </si>
  <si>
    <t>………………………………………….</t>
  </si>
  <si>
    <t>ORTALAMA</t>
  </si>
  <si>
    <t>SINAV TARİHİ:......./......./2011</t>
  </si>
  <si>
    <t>F. TURGAY İKİNCİ</t>
  </si>
  <si>
    <t>9/D</t>
  </si>
  <si>
    <t>9/A</t>
  </si>
  <si>
    <t>9/B</t>
  </si>
  <si>
    <t>9/C</t>
  </si>
  <si>
    <t>ÇORUM ANADOLU LİSESİ 2011-2012 ÖĞRETİM YILI
SINAV DEĞERLENDİRME ÇİZELGESİ</t>
  </si>
  <si>
    <t>EDA BETÜL KARAKUŞ</t>
  </si>
  <si>
    <t>CEMAL CEVHER ÖZYILMAZ</t>
  </si>
  <si>
    <t>KUTAY KARA</t>
  </si>
  <si>
    <t>RANA YILDIRIM</t>
  </si>
  <si>
    <t>HİLAL ATEŞ</t>
  </si>
  <si>
    <t>EMRE KILINÇ</t>
  </si>
  <si>
    <t>MERVENUR SÖKMEN</t>
  </si>
  <si>
    <t>BEYZANUR GÜNEY</t>
  </si>
  <si>
    <t>BÜŞRA KARAKAŞ</t>
  </si>
  <si>
    <t>FİKRET CAN SÖNER</t>
  </si>
  <si>
    <t>BERK CAN ÖZER</t>
  </si>
  <si>
    <t>CEYDA ALTINEL</t>
  </si>
  <si>
    <t>ELİF NUR TEKİN</t>
  </si>
  <si>
    <t>BATUHAN AYDIN</t>
  </si>
  <si>
    <t>KUBİLAY TAŞYÜREK</t>
  </si>
  <si>
    <t>MÜCAHİD TEKBAŞ</t>
  </si>
  <si>
    <t>ANIL YILMAZ</t>
  </si>
  <si>
    <t>MAHMUT MELİH DEMİRBAŞ</t>
  </si>
  <si>
    <t>BÜŞRANUR KİRAZ</t>
  </si>
  <si>
    <t>MERT AKGÜN</t>
  </si>
  <si>
    <t>İLKNUR İREM ŞENOL</t>
  </si>
  <si>
    <t>SEVGİ DAMLA DEMİRCİ</t>
  </si>
  <si>
    <t>BURCU BOLAT</t>
  </si>
  <si>
    <t>MÜGE AYDIN</t>
  </si>
  <si>
    <t>GÜLSEDA YARDIMCI</t>
  </si>
  <si>
    <t>AZİZE BİLAN</t>
  </si>
  <si>
    <t>BÜŞRA SUR</t>
  </si>
  <si>
    <t>ESRA KAYMIŞ</t>
  </si>
  <si>
    <t>EMİNE İNCE</t>
  </si>
  <si>
    <t>GÖKHAN BAYKARA</t>
  </si>
  <si>
    <t>AYŞENUR ÖZLER</t>
  </si>
  <si>
    <t>ŞÜKRÜ BALAKCI</t>
  </si>
  <si>
    <t>MELİKE DAŞLI</t>
  </si>
  <si>
    <t>ESRA TOPAL</t>
  </si>
  <si>
    <t>AYÇA ÇİTİL</t>
  </si>
  <si>
    <t>MERVE PİLGİR</t>
  </si>
  <si>
    <t>ÖMER FARUK GÜRLER</t>
  </si>
  <si>
    <t>ÖMER USDAT</t>
  </si>
  <si>
    <t>FURKAN ŞENTÜRK</t>
  </si>
  <si>
    <t>ALPTÜRK ASLAN</t>
  </si>
  <si>
    <t>ORHUN ÖZCAN</t>
  </si>
  <si>
    <t>GÜLŞAH KANDEMİR</t>
  </si>
  <si>
    <t>ECEM TORAMAN</t>
  </si>
  <si>
    <t>AYŞE NUR ÖNDER</t>
  </si>
  <si>
    <t>NEVRA ECE DALDAL</t>
  </si>
  <si>
    <t>SİNEM EZGİ BOLAT</t>
  </si>
  <si>
    <t>NİMET BAŞAK BUĞDAY</t>
  </si>
  <si>
    <t>ŞEYMANUR TEMÜR</t>
  </si>
  <si>
    <t>BUSE SİMA ŞAHİN</t>
  </si>
  <si>
    <t>TUBA ŞAHİN</t>
  </si>
  <si>
    <t>HABİBE ÇEKİNMEZ</t>
  </si>
  <si>
    <t>EREN ALP ŞAKACI</t>
  </si>
  <si>
    <t>CAN AYGÜN</t>
  </si>
  <si>
    <t>DİLAN TOPAL</t>
  </si>
  <si>
    <t>FURKAN ŞAHAN</t>
  </si>
  <si>
    <t>SEMA BEKAR</t>
  </si>
  <si>
    <t>ZEYNEP ERTÜRK</t>
  </si>
  <si>
    <t>HASAN MANDACI</t>
  </si>
  <si>
    <t>YUSUF CAN PÖKE</t>
  </si>
  <si>
    <t>SÜLEYMAN SAHAR</t>
  </si>
  <si>
    <t>BAHAR YILDIRIM</t>
  </si>
  <si>
    <t>NURDAN CİNCİ</t>
  </si>
  <si>
    <t>İREM ZURNACI</t>
  </si>
  <si>
    <t>DAMLA GÜL</t>
  </si>
  <si>
    <t>YEŞİM TURAN</t>
  </si>
  <si>
    <t>NİDANUR KARADUMAN</t>
  </si>
  <si>
    <t>DİLEM ARAT</t>
  </si>
  <si>
    <t>MUHAMMED FARUK ZAHİR</t>
  </si>
  <si>
    <t>İSMAİL ÇAĞRI ŞİMŞEK</t>
  </si>
  <si>
    <t>BURCU ÇALIŞKAN</t>
  </si>
  <si>
    <t>EZGİNUR GEDİK</t>
  </si>
  <si>
    <t>İBRAHİM ARDA KURTARAN</t>
  </si>
  <si>
    <t>ALİHAN SUİÇMEZ</t>
  </si>
  <si>
    <t>ALİ BARAN TURGUT</t>
  </si>
  <si>
    <t>RECEP AHMED BÜYÜKÇINAR</t>
  </si>
  <si>
    <t>İLAY YILMAZ</t>
  </si>
  <si>
    <t>SÜMEYYE ÜNAL</t>
  </si>
  <si>
    <t>NUH BOZOĞLU</t>
  </si>
  <si>
    <t>AYÇA AYNUR ÇELEBİ</t>
  </si>
  <si>
    <t>RABİA ALICI</t>
  </si>
  <si>
    <t>MEHMET CİHANGİR DENİZ</t>
  </si>
  <si>
    <t>EMİN KIYMACI</t>
  </si>
  <si>
    <t>KUTAY KIŞ</t>
  </si>
  <si>
    <t>ELİF BEYZA ÇALIŞKAN</t>
  </si>
  <si>
    <t>İLAYDA GÜNEYSU</t>
  </si>
  <si>
    <t>MELİKE ÖZBAYRAM</t>
  </si>
  <si>
    <t>RUMEYSA KAYHAN</t>
  </si>
  <si>
    <t>BARIŞ ANIL TOPCU</t>
  </si>
  <si>
    <t>HARUN ÖZARSLAN</t>
  </si>
  <si>
    <t>ESRA PEKER</t>
  </si>
  <si>
    <t>……………  ANADOLU LİSESİ 2011-2012 ÖĞRETİM YILI
SINAV DEĞERLENDİRME ÇİZELGESİ</t>
  </si>
</sst>
</file>

<file path=xl/styles.xml><?xml version="1.0" encoding="utf-8"?>
<styleSheet xmlns="http://schemas.openxmlformats.org/spreadsheetml/2006/main">
  <fonts count="31">
    <font>
      <sz val="10"/>
      <name val="Arial"/>
      <charset val="162"/>
    </font>
    <font>
      <sz val="10"/>
      <name val="Arial"/>
      <charset val="162"/>
    </font>
    <font>
      <i/>
      <sz val="9"/>
      <name val="Times New Roman"/>
      <family val="1"/>
    </font>
    <font>
      <sz val="10"/>
      <name val="Verdana"/>
      <family val="2"/>
    </font>
    <font>
      <i/>
      <sz val="10"/>
      <name val="Times New Roman"/>
      <family val="1"/>
    </font>
    <font>
      <b/>
      <i/>
      <sz val="10"/>
      <name val="Verdana"/>
      <family val="2"/>
    </font>
    <font>
      <i/>
      <sz val="10"/>
      <name val="Verdana"/>
      <family val="2"/>
    </font>
    <font>
      <sz val="8"/>
      <name val="Verdana"/>
      <family val="2"/>
    </font>
    <font>
      <sz val="8"/>
      <color indexed="10"/>
      <name val="Verdana"/>
      <family val="2"/>
    </font>
    <font>
      <b/>
      <i/>
      <sz val="10"/>
      <name val="Times New Roman Tur"/>
      <family val="1"/>
      <charset val="162"/>
    </font>
    <font>
      <sz val="10"/>
      <name val="Times New Roman Tur"/>
      <family val="1"/>
      <charset val="162"/>
    </font>
    <font>
      <b/>
      <sz val="7"/>
      <name val="Verdana"/>
      <family val="2"/>
    </font>
    <font>
      <u/>
      <sz val="10"/>
      <name val="Verdana"/>
      <family val="2"/>
    </font>
    <font>
      <sz val="10"/>
      <color indexed="10"/>
      <name val="Verdana"/>
      <family val="2"/>
    </font>
    <font>
      <sz val="10"/>
      <color indexed="9"/>
      <name val="Verdana"/>
      <family val="2"/>
    </font>
    <font>
      <b/>
      <i/>
      <sz val="9"/>
      <name val="Times New Roman"/>
      <family val="1"/>
      <charset val="162"/>
    </font>
    <font>
      <sz val="10"/>
      <name val="Times New Roman"/>
      <family val="1"/>
      <charset val="162"/>
    </font>
    <font>
      <b/>
      <sz val="8"/>
      <name val="Verdana"/>
      <family val="2"/>
      <charset val="162"/>
    </font>
    <font>
      <b/>
      <sz val="8"/>
      <color indexed="10"/>
      <name val="Verdana"/>
      <family val="2"/>
      <charset val="162"/>
    </font>
    <font>
      <b/>
      <sz val="9"/>
      <color indexed="10"/>
      <name val="Verdana"/>
      <family val="2"/>
      <charset val="162"/>
    </font>
    <font>
      <b/>
      <sz val="9"/>
      <name val="Verdana"/>
      <family val="2"/>
      <charset val="162"/>
    </font>
    <font>
      <b/>
      <i/>
      <sz val="8"/>
      <name val="Verdana"/>
      <family val="2"/>
    </font>
    <font>
      <b/>
      <sz val="10"/>
      <name val="Arial"/>
      <charset val="162"/>
    </font>
    <font>
      <b/>
      <i/>
      <sz val="8"/>
      <name val="Verdana"/>
      <family val="2"/>
      <charset val="162"/>
    </font>
    <font>
      <sz val="10"/>
      <name val="Arial"/>
      <charset val="162"/>
    </font>
    <font>
      <b/>
      <sz val="12"/>
      <name val="Verdana"/>
      <family val="2"/>
      <charset val="162"/>
    </font>
    <font>
      <sz val="12"/>
      <name val="Verdana"/>
      <family val="2"/>
      <charset val="162"/>
    </font>
    <font>
      <b/>
      <i/>
      <sz val="16"/>
      <name val="Arial Narrow"/>
      <family val="2"/>
      <charset val="162"/>
    </font>
    <font>
      <sz val="8"/>
      <name val="Arial"/>
      <charset val="162"/>
    </font>
    <font>
      <sz val="10"/>
      <color indexed="8"/>
      <name val="Verdana"/>
      <family val="2"/>
      <charset val="162"/>
    </font>
    <font>
      <sz val="10"/>
      <color indexed="8"/>
      <name val="Tahoma"/>
      <charset val="1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5" fillId="0" borderId="0" xfId="0" applyFont="1" applyBorder="1" applyAlignment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justify" vertical="center"/>
    </xf>
    <xf numFmtId="0" fontId="8" fillId="0" borderId="9" xfId="0" applyFont="1" applyBorder="1" applyAlignment="1">
      <alignment horizontal="justify" vertical="center" wrapText="1"/>
    </xf>
    <xf numFmtId="0" fontId="7" fillId="0" borderId="0" xfId="0" applyFont="1" applyBorder="1"/>
    <xf numFmtId="0" fontId="1" fillId="0" borderId="8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13" xfId="0" applyFont="1" applyBorder="1"/>
    <xf numFmtId="0" fontId="3" fillId="0" borderId="14" xfId="0" applyFont="1" applyBorder="1"/>
    <xf numFmtId="0" fontId="11" fillId="0" borderId="15" xfId="0" applyFont="1" applyBorder="1" applyAlignment="1">
      <alignment horizontal="center"/>
    </xf>
    <xf numFmtId="0" fontId="7" fillId="0" borderId="15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8" fillId="0" borderId="1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" fontId="3" fillId="0" borderId="0" xfId="0" applyNumberFormat="1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4" fillId="0" borderId="13" xfId="0" applyFont="1" applyBorder="1" applyAlignment="1"/>
    <xf numFmtId="0" fontId="4" fillId="0" borderId="19" xfId="0" applyFont="1" applyBorder="1" applyAlignment="1"/>
    <xf numFmtId="0" fontId="4" fillId="0" borderId="14" xfId="0" applyFont="1" applyBorder="1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left" vertical="center"/>
    </xf>
    <xf numFmtId="0" fontId="14" fillId="0" borderId="0" xfId="0" applyFont="1" applyBorder="1"/>
    <xf numFmtId="0" fontId="2" fillId="0" borderId="19" xfId="0" applyFont="1" applyBorder="1" applyAlignment="1">
      <alignment horizontal="left"/>
    </xf>
    <xf numFmtId="0" fontId="4" fillId="0" borderId="19" xfId="0" applyFont="1" applyBorder="1" applyAlignment="1">
      <alignment horizontal="right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2" fontId="19" fillId="0" borderId="22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1" fillId="0" borderId="24" xfId="0" applyFont="1" applyBorder="1" applyAlignment="1">
      <alignment horizontal="justify" vertical="center"/>
    </xf>
    <xf numFmtId="2" fontId="22" fillId="0" borderId="25" xfId="0" applyNumberFormat="1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3" fillId="0" borderId="26" xfId="0" applyFont="1" applyBorder="1" applyAlignment="1">
      <alignment horizontal="center" vertical="center" textRotation="90"/>
    </xf>
    <xf numFmtId="0" fontId="16" fillId="0" borderId="0" xfId="0" applyFont="1"/>
    <xf numFmtId="0" fontId="24" fillId="0" borderId="8" xfId="0" applyFont="1" applyBorder="1" applyAlignment="1">
      <alignment horizontal="center"/>
    </xf>
    <xf numFmtId="0" fontId="24" fillId="0" borderId="27" xfId="0" applyFont="1" applyBorder="1" applyAlignment="1">
      <alignment horizontal="center"/>
    </xf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0" fontId="26" fillId="0" borderId="0" xfId="0" applyFont="1" applyBorder="1"/>
    <xf numFmtId="0" fontId="26" fillId="0" borderId="0" xfId="0" applyFont="1" applyBorder="1" applyAlignment="1">
      <alignment horizontal="center"/>
    </xf>
    <xf numFmtId="1" fontId="26" fillId="0" borderId="0" xfId="0" applyNumberFormat="1" applyFont="1" applyBorder="1" applyAlignment="1">
      <alignment horizontal="center"/>
    </xf>
    <xf numFmtId="0" fontId="26" fillId="0" borderId="4" xfId="0" applyFont="1" applyBorder="1"/>
    <xf numFmtId="0" fontId="26" fillId="0" borderId="0" xfId="0" applyFont="1"/>
    <xf numFmtId="1" fontId="25" fillId="0" borderId="0" xfId="0" applyNumberFormat="1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29" fillId="0" borderId="20" xfId="0" applyFont="1" applyBorder="1" applyAlignment="1">
      <alignment horizontal="left" vertical="top"/>
    </xf>
    <xf numFmtId="0" fontId="30" fillId="0" borderId="20" xfId="0" applyFont="1" applyBorder="1" applyAlignment="1">
      <alignment horizontal="left" vertical="top"/>
    </xf>
    <xf numFmtId="1" fontId="30" fillId="0" borderId="20" xfId="0" applyNumberFormat="1" applyFont="1" applyBorder="1" applyAlignment="1">
      <alignment horizontal="center" vertical="top"/>
    </xf>
    <xf numFmtId="0" fontId="24" fillId="0" borderId="30" xfId="0" applyFont="1" applyBorder="1" applyAlignment="1">
      <alignment horizontal="center"/>
    </xf>
    <xf numFmtId="0" fontId="27" fillId="0" borderId="15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1" fontId="18" fillId="0" borderId="41" xfId="0" applyNumberFormat="1" applyFont="1" applyBorder="1" applyAlignment="1">
      <alignment horizontal="center"/>
    </xf>
    <xf numFmtId="1" fontId="18" fillId="0" borderId="42" xfId="0" applyNumberFormat="1" applyFont="1" applyBorder="1" applyAlignment="1">
      <alignment horizontal="center"/>
    </xf>
    <xf numFmtId="0" fontId="23" fillId="0" borderId="45" xfId="0" applyFont="1" applyBorder="1" applyAlignment="1">
      <alignment horizontal="center" vertical="center" textRotation="90"/>
    </xf>
    <xf numFmtId="0" fontId="23" fillId="0" borderId="46" xfId="0" applyFont="1" applyBorder="1" applyAlignment="1">
      <alignment horizontal="center" vertical="center" textRotation="90"/>
    </xf>
    <xf numFmtId="0" fontId="23" fillId="0" borderId="47" xfId="0" applyFont="1" applyBorder="1" applyAlignment="1">
      <alignment horizontal="center" vertical="center" textRotation="90"/>
    </xf>
    <xf numFmtId="0" fontId="23" fillId="0" borderId="48" xfId="0" applyFont="1" applyBorder="1" applyAlignment="1">
      <alignment horizontal="center" vertical="center" textRotation="90"/>
    </xf>
    <xf numFmtId="0" fontId="23" fillId="0" borderId="47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10" fillId="0" borderId="13" xfId="0" applyFont="1" applyBorder="1" applyAlignment="1">
      <alignment horizontal="left"/>
    </xf>
    <xf numFmtId="0" fontId="10" fillId="0" borderId="19" xfId="0" applyFont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17" fillId="0" borderId="4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 wrapText="1"/>
    </xf>
    <xf numFmtId="1" fontId="5" fillId="0" borderId="31" xfId="0" applyNumberFormat="1" applyFont="1" applyBorder="1" applyAlignment="1">
      <alignment horizontal="center" vertical="center"/>
    </xf>
    <xf numFmtId="1" fontId="5" fillId="0" borderId="32" xfId="0" applyNumberFormat="1" applyFont="1" applyBorder="1" applyAlignment="1">
      <alignment horizontal="center" vertical="center"/>
    </xf>
    <xf numFmtId="1" fontId="5" fillId="0" borderId="33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20" fillId="0" borderId="13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5" fillId="0" borderId="6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0555584189410236"/>
          <c:y val="0.15697674418604651"/>
          <c:w val="0.69722411356367608"/>
          <c:h val="0.715116279069767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68840064"/>
        <c:axId val="70013696"/>
      </c:barChart>
      <c:catAx>
        <c:axId val="688400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0013696"/>
        <c:crosses val="autoZero"/>
        <c:auto val="1"/>
        <c:lblAlgn val="ctr"/>
        <c:lblOffset val="100"/>
        <c:tickLblSkip val="3"/>
        <c:tickMarkSkip val="1"/>
      </c:catAx>
      <c:valAx>
        <c:axId val="70013696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840064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893338263901729"/>
          <c:y val="0.15988372093023256"/>
          <c:w val="0.61866827778197342"/>
          <c:h val="0.6424418604651163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78689408"/>
        <c:axId val="78691328"/>
      </c:barChart>
      <c:catAx>
        <c:axId val="78689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Öğrenci sayısı</a:t>
                </a:r>
              </a:p>
            </c:rich>
          </c:tx>
          <c:layout>
            <c:manualLayout>
              <c:xMode val="edge"/>
              <c:yMode val="edge"/>
              <c:x val="0.37600083989501315"/>
              <c:y val="0.892441860465116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8691328"/>
        <c:crosses val="autoZero"/>
        <c:auto val="1"/>
        <c:lblAlgn val="ctr"/>
        <c:lblOffset val="100"/>
        <c:tickLblSkip val="3"/>
        <c:tickMarkSkip val="1"/>
      </c:catAx>
      <c:valAx>
        <c:axId val="78691328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Alınan Puan</a:t>
                </a:r>
              </a:p>
            </c:rich>
          </c:tx>
          <c:layout>
            <c:manualLayout>
              <c:xMode val="edge"/>
              <c:yMode val="edge"/>
              <c:x val="0.04"/>
              <c:y val="0.3604651162790697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8689408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0555584189410236"/>
          <c:y val="0.15697674418604651"/>
          <c:w val="0.69722411356367608"/>
          <c:h val="0.715116279069767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88295680"/>
        <c:axId val="88297472"/>
      </c:barChart>
      <c:catAx>
        <c:axId val="882956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88297472"/>
        <c:crosses val="autoZero"/>
        <c:auto val="1"/>
        <c:lblAlgn val="ctr"/>
        <c:lblOffset val="100"/>
        <c:tickLblSkip val="3"/>
        <c:tickMarkSkip val="1"/>
      </c:catAx>
      <c:valAx>
        <c:axId val="88297472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88295680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893338263901729"/>
          <c:y val="0.15988372093023256"/>
          <c:w val="0.61866827778197342"/>
          <c:h val="0.6424418604651163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'9C'!$O$12:$O$42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axId val="88312448"/>
        <c:axId val="88331008"/>
      </c:barChart>
      <c:catAx>
        <c:axId val="88312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Öğrenci sayısı</a:t>
                </a:r>
              </a:p>
            </c:rich>
          </c:tx>
          <c:layout>
            <c:manualLayout>
              <c:xMode val="edge"/>
              <c:yMode val="edge"/>
              <c:x val="0.37600083989501315"/>
              <c:y val="0.892441860465116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88331008"/>
        <c:crosses val="autoZero"/>
        <c:auto val="1"/>
        <c:lblAlgn val="ctr"/>
        <c:lblOffset val="100"/>
        <c:tickLblSkip val="3"/>
        <c:tickMarkSkip val="1"/>
      </c:catAx>
      <c:valAx>
        <c:axId val="88331008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Alınan Puan</a:t>
                </a:r>
              </a:p>
            </c:rich>
          </c:tx>
          <c:layout>
            <c:manualLayout>
              <c:xMode val="edge"/>
              <c:yMode val="edge"/>
              <c:x val="0.04"/>
              <c:y val="0.3604651162790697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88312448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0555584189410236"/>
          <c:y val="0.15697674418604651"/>
          <c:w val="0.69722411356367608"/>
          <c:h val="0.715116279069767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93520256"/>
        <c:axId val="93521792"/>
      </c:barChart>
      <c:catAx>
        <c:axId val="935202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521792"/>
        <c:crosses val="autoZero"/>
        <c:auto val="1"/>
        <c:lblAlgn val="ctr"/>
        <c:lblOffset val="100"/>
        <c:tickLblSkip val="3"/>
        <c:tickMarkSkip val="1"/>
      </c:catAx>
      <c:valAx>
        <c:axId val="93521792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520256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9346074785628281"/>
          <c:y val="0.15988372093023256"/>
          <c:w val="0.61307983475582584"/>
          <c:h val="0.6424418604651163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93557504"/>
        <c:axId val="93559424"/>
      </c:barChart>
      <c:catAx>
        <c:axId val="93557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Öğrenci sayısı</a:t>
                </a:r>
              </a:p>
            </c:rich>
          </c:tx>
          <c:layout>
            <c:manualLayout>
              <c:xMode val="edge"/>
              <c:yMode val="edge"/>
              <c:x val="0.37329757486036313"/>
              <c:y val="0.892441860465116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559424"/>
        <c:crosses val="autoZero"/>
        <c:auto val="1"/>
        <c:lblAlgn val="ctr"/>
        <c:lblOffset val="100"/>
        <c:tickLblSkip val="3"/>
        <c:tickMarkSkip val="1"/>
      </c:catAx>
      <c:valAx>
        <c:axId val="9355942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Alınan Puan</a:t>
                </a:r>
              </a:p>
            </c:rich>
          </c:tx>
          <c:layout>
            <c:manualLayout>
              <c:xMode val="edge"/>
              <c:yMode val="edge"/>
              <c:x val="4.0871934604904632E-2"/>
              <c:y val="0.3604651162790697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557504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0468347721751575"/>
          <c:y val="0.15697674418604651"/>
          <c:w val="0.69972640034865796"/>
          <c:h val="0.715116279069767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'9C'!$O$12:$O$42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axId val="93583232"/>
        <c:axId val="93584768"/>
      </c:barChart>
      <c:catAx>
        <c:axId val="935832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584768"/>
        <c:crosses val="autoZero"/>
        <c:auto val="1"/>
        <c:lblAlgn val="ctr"/>
        <c:lblOffset val="100"/>
        <c:tickLblSkip val="3"/>
        <c:tickMarkSkip val="1"/>
      </c:catAx>
      <c:valAx>
        <c:axId val="93584768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583232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0468347721751575"/>
          <c:y val="0.15697674418604651"/>
          <c:w val="0.69972640034865796"/>
          <c:h val="0.715116279069767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'9C'!$O$12:$O$42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axId val="93612288"/>
        <c:axId val="93614080"/>
      </c:barChart>
      <c:catAx>
        <c:axId val="936122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614080"/>
        <c:crosses val="autoZero"/>
        <c:auto val="1"/>
        <c:lblAlgn val="ctr"/>
        <c:lblOffset val="100"/>
        <c:tickLblSkip val="3"/>
        <c:tickMarkSkip val="1"/>
      </c:catAx>
      <c:valAx>
        <c:axId val="93614080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612288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0555584189410236"/>
          <c:y val="0.15697674418604651"/>
          <c:w val="0.69722411356367608"/>
          <c:h val="0.715116279069767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93620864"/>
        <c:axId val="93634944"/>
      </c:barChart>
      <c:catAx>
        <c:axId val="936208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634944"/>
        <c:crosses val="autoZero"/>
        <c:auto val="1"/>
        <c:lblAlgn val="ctr"/>
        <c:lblOffset val="100"/>
        <c:tickLblSkip val="3"/>
        <c:tickMarkSkip val="1"/>
      </c:catAx>
      <c:valAx>
        <c:axId val="9363494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620864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9346074785628281"/>
          <c:y val="0.15988372093023256"/>
          <c:w val="0.61307983475582584"/>
          <c:h val="0.6424418604651163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93658112"/>
        <c:axId val="93664384"/>
      </c:barChart>
      <c:catAx>
        <c:axId val="93658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Öğrenci sayısı</a:t>
                </a:r>
              </a:p>
            </c:rich>
          </c:tx>
          <c:layout>
            <c:manualLayout>
              <c:xMode val="edge"/>
              <c:yMode val="edge"/>
              <c:x val="0.37329757486036313"/>
              <c:y val="0.892441860465116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664384"/>
        <c:crosses val="autoZero"/>
        <c:auto val="1"/>
        <c:lblAlgn val="ctr"/>
        <c:lblOffset val="100"/>
        <c:tickLblSkip val="3"/>
        <c:tickMarkSkip val="1"/>
      </c:catAx>
      <c:valAx>
        <c:axId val="9366438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Alınan Puan</a:t>
                </a:r>
              </a:p>
            </c:rich>
          </c:tx>
          <c:layout>
            <c:manualLayout>
              <c:xMode val="edge"/>
              <c:yMode val="edge"/>
              <c:x val="4.0871934604904632E-2"/>
              <c:y val="0.3604651162790697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658112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0555584189410236"/>
          <c:y val="0.15697674418604651"/>
          <c:w val="0.69722411356367608"/>
          <c:h val="0.715116279069767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93700480"/>
        <c:axId val="93702016"/>
      </c:barChart>
      <c:catAx>
        <c:axId val="937004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702016"/>
        <c:crosses val="autoZero"/>
        <c:auto val="1"/>
        <c:lblAlgn val="ctr"/>
        <c:lblOffset val="100"/>
        <c:tickLblSkip val="3"/>
        <c:tickMarkSkip val="1"/>
      </c:catAx>
      <c:valAx>
        <c:axId val="93702016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700480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9722275722319124"/>
          <c:y val="0.15988372093023256"/>
          <c:w val="0.60833498354758997"/>
          <c:h val="0.6424418604651163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'9A'!$O$12:$O$41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axId val="70028672"/>
        <c:axId val="70039040"/>
      </c:barChart>
      <c:catAx>
        <c:axId val="700286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Öğrenci sayısı</a:t>
                </a:r>
              </a:p>
            </c:rich>
          </c:tx>
          <c:layout>
            <c:manualLayout>
              <c:xMode val="edge"/>
              <c:yMode val="edge"/>
              <c:x val="0.37222309711286089"/>
              <c:y val="0.892441860465116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0039040"/>
        <c:crosses val="autoZero"/>
        <c:auto val="1"/>
        <c:lblAlgn val="ctr"/>
        <c:lblOffset val="100"/>
        <c:tickLblSkip val="3"/>
        <c:tickMarkSkip val="1"/>
      </c:catAx>
      <c:valAx>
        <c:axId val="70039040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Alınan Puan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604651162790697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0028672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9346074785628281"/>
          <c:y val="0.15988372093023256"/>
          <c:w val="0.61307983475582584"/>
          <c:h val="0.6424418604651163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'9D'!$O$12:$O$41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axId val="93803264"/>
        <c:axId val="93805184"/>
      </c:barChart>
      <c:catAx>
        <c:axId val="93803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Öğrenci sayısı</a:t>
                </a:r>
              </a:p>
            </c:rich>
          </c:tx>
          <c:layout>
            <c:manualLayout>
              <c:xMode val="edge"/>
              <c:yMode val="edge"/>
              <c:x val="0.37329757486036313"/>
              <c:y val="0.892441860465116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805184"/>
        <c:crosses val="autoZero"/>
        <c:auto val="1"/>
        <c:lblAlgn val="ctr"/>
        <c:lblOffset val="100"/>
        <c:tickLblSkip val="3"/>
        <c:tickMarkSkip val="1"/>
      </c:catAx>
      <c:valAx>
        <c:axId val="9380518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Alınan Puan</a:t>
                </a:r>
              </a:p>
            </c:rich>
          </c:tx>
          <c:layout>
            <c:manualLayout>
              <c:xMode val="edge"/>
              <c:yMode val="edge"/>
              <c:x val="4.0871934604904632E-2"/>
              <c:y val="0.3604651162790697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93803264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0468347721751575"/>
          <c:y val="0.15697674418604651"/>
          <c:w val="0.69972640034865796"/>
          <c:h val="0.715116279069767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'9B'!$O$12:$O$42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axId val="68621440"/>
        <c:axId val="68622976"/>
      </c:barChart>
      <c:catAx>
        <c:axId val="686214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622976"/>
        <c:crosses val="autoZero"/>
        <c:auto val="1"/>
        <c:lblAlgn val="ctr"/>
        <c:lblOffset val="100"/>
        <c:tickLblSkip val="3"/>
        <c:tickMarkSkip val="1"/>
      </c:catAx>
      <c:valAx>
        <c:axId val="68622976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621440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0468347721751575"/>
          <c:y val="0.15697674418604651"/>
          <c:w val="0.69972640034865796"/>
          <c:h val="0.715116279069767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'9B'!$O$12:$O$42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axId val="68638208"/>
        <c:axId val="68639744"/>
      </c:barChart>
      <c:catAx>
        <c:axId val="686382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639744"/>
        <c:crosses val="autoZero"/>
        <c:auto val="1"/>
        <c:lblAlgn val="ctr"/>
        <c:lblOffset val="100"/>
        <c:tickLblSkip val="3"/>
        <c:tickMarkSkip val="1"/>
      </c:catAx>
      <c:valAx>
        <c:axId val="6863974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638208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0555584189410236"/>
          <c:y val="0.16569767441860464"/>
          <c:w val="0.69444632825067343"/>
          <c:h val="0.6976744186046511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68663168"/>
        <c:axId val="68664704"/>
      </c:barChart>
      <c:catAx>
        <c:axId val="686631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664704"/>
        <c:crosses val="autoZero"/>
        <c:auto val="1"/>
        <c:lblAlgn val="ctr"/>
        <c:lblOffset val="100"/>
        <c:tickLblSkip val="3"/>
        <c:tickMarkSkip val="1"/>
      </c:catAx>
      <c:valAx>
        <c:axId val="6866470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663168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2194450397272128"/>
          <c:y val="0.16279069767441862"/>
          <c:w val="0.58611270104356838"/>
          <c:h val="0.6133720930232557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'9B'!$O$12:$O$42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axId val="68679936"/>
        <c:axId val="70136192"/>
      </c:barChart>
      <c:catAx>
        <c:axId val="68679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Öğrenci sayısı</a:t>
                </a:r>
              </a:p>
            </c:rich>
          </c:tx>
          <c:layout>
            <c:manualLayout>
              <c:xMode val="edge"/>
              <c:yMode val="edge"/>
              <c:x val="0.38333449985418488"/>
              <c:y val="0.8662790697674418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0136192"/>
        <c:crosses val="autoZero"/>
        <c:auto val="1"/>
        <c:lblAlgn val="ctr"/>
        <c:lblOffset val="100"/>
        <c:tickLblSkip val="3"/>
        <c:tickMarkSkip val="1"/>
      </c:catAx>
      <c:valAx>
        <c:axId val="70136192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Alınan Puan</a:t>
                </a:r>
              </a:p>
            </c:rich>
          </c:tx>
          <c:layout>
            <c:manualLayout>
              <c:xMode val="edge"/>
              <c:yMode val="edge"/>
              <c:x val="6.3889180519101779E-2"/>
              <c:y val="0.34883720930232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679936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0468347721751575"/>
          <c:y val="0.15697674418604651"/>
          <c:w val="0.69972640034865796"/>
          <c:h val="0.715116279069767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'9C'!$O$12:$O$42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axId val="70156288"/>
        <c:axId val="70157824"/>
      </c:barChart>
      <c:catAx>
        <c:axId val="701562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0157824"/>
        <c:crosses val="autoZero"/>
        <c:auto val="1"/>
        <c:lblAlgn val="ctr"/>
        <c:lblOffset val="100"/>
        <c:tickLblSkip val="3"/>
        <c:tickMarkSkip val="1"/>
      </c:catAx>
      <c:valAx>
        <c:axId val="7015782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0156288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0468347721751575"/>
          <c:y val="0.15697674418604651"/>
          <c:w val="0.69972640034865796"/>
          <c:h val="0.715116279069767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'9C'!$O$12:$O$42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axId val="78647680"/>
        <c:axId val="78649216"/>
      </c:barChart>
      <c:catAx>
        <c:axId val="786476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8649216"/>
        <c:crosses val="autoZero"/>
        <c:auto val="1"/>
        <c:lblAlgn val="ctr"/>
        <c:lblOffset val="100"/>
        <c:tickLblSkip val="3"/>
        <c:tickMarkSkip val="1"/>
      </c:catAx>
      <c:valAx>
        <c:axId val="78649216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8647680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0555584189410236"/>
          <c:y val="0.15697674418604651"/>
          <c:w val="0.69722411356367608"/>
          <c:h val="0.715116279069767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78664448"/>
        <c:axId val="78665984"/>
      </c:barChart>
      <c:catAx>
        <c:axId val="786644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8665984"/>
        <c:crosses val="autoZero"/>
        <c:auto val="1"/>
        <c:lblAlgn val="ctr"/>
        <c:lblOffset val="100"/>
        <c:tickLblSkip val="3"/>
        <c:tickMarkSkip val="1"/>
      </c:catAx>
      <c:valAx>
        <c:axId val="7866598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8664448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911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9114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235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235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235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2356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245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2459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2459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2459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245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245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880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8808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880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8808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88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880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8808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66675</xdr:colOff>
      <xdr:row>10</xdr:row>
      <xdr:rowOff>0</xdr:rowOff>
    </xdr:from>
    <xdr:to>
      <xdr:col>29</xdr:col>
      <xdr:colOff>219075</xdr:colOff>
      <xdr:row>22</xdr:row>
      <xdr:rowOff>152400</xdr:rowOff>
    </xdr:to>
    <xdr:graphicFrame macro="">
      <xdr:nvGraphicFramePr>
        <xdr:cNvPr id="8808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0"/>
  <sheetViews>
    <sheetView workbookViewId="0">
      <selection activeCell="D41" sqref="D41"/>
    </sheetView>
  </sheetViews>
  <sheetFormatPr defaultRowHeight="12.75"/>
  <cols>
    <col min="1" max="1" width="3.28515625" style="3" customWidth="1"/>
    <col min="2" max="2" width="7" style="3" customWidth="1"/>
    <col min="3" max="3" width="9" style="3" customWidth="1"/>
    <col min="4" max="4" width="26" style="3" bestFit="1" customWidth="1"/>
    <col min="5" max="9" width="6.28515625" style="3" customWidth="1"/>
    <col min="10" max="10" width="6.7109375" style="3" customWidth="1"/>
    <col min="11" max="14" width="6.28515625" style="3" customWidth="1"/>
    <col min="15" max="15" width="8.42578125" style="3" customWidth="1"/>
    <col min="16" max="16" width="0.5703125" style="3" hidden="1" customWidth="1"/>
    <col min="17" max="17" width="4.42578125" style="3" customWidth="1"/>
    <col min="18" max="18" width="3.140625" style="3" customWidth="1"/>
    <col min="19" max="19" width="9.5703125" style="3" customWidth="1"/>
    <col min="20" max="20" width="9" style="3" customWidth="1"/>
    <col min="21" max="21" width="7.28515625" style="3" customWidth="1"/>
    <col min="22" max="22" width="1.140625" style="3" customWidth="1"/>
    <col min="23" max="25" width="3.140625" style="3" customWidth="1"/>
    <col min="26" max="26" width="30.28515625" style="3" customWidth="1"/>
    <col min="27" max="27" width="3.140625" style="3" customWidth="1"/>
    <col min="28" max="28" width="2.42578125" style="3" customWidth="1"/>
    <col min="29" max="29" width="3.140625" style="3" customWidth="1"/>
    <col min="30" max="30" width="2.85546875" style="3" customWidth="1"/>
    <col min="31" max="16384" width="9.140625" style="3"/>
  </cols>
  <sheetData>
    <row r="1" spans="1:30" ht="12.75" customHeight="1" thickTop="1">
      <c r="A1" s="1"/>
      <c r="B1" s="73" t="s">
        <v>46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2"/>
    </row>
    <row r="2" spans="1:30" ht="35.25" customHeight="1">
      <c r="A2" s="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5"/>
    </row>
    <row r="3" spans="1:30" ht="35.25" customHeight="1">
      <c r="A3" s="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5"/>
    </row>
    <row r="4" spans="1:30" ht="31.5" customHeight="1">
      <c r="A4" s="4"/>
      <c r="B4" s="36" t="s">
        <v>37</v>
      </c>
      <c r="C4" s="44" t="s">
        <v>43</v>
      </c>
      <c r="D4" s="45" t="s">
        <v>32</v>
      </c>
      <c r="E4" s="76"/>
      <c r="F4" s="76"/>
      <c r="G4" s="76"/>
      <c r="H4" s="76"/>
      <c r="I4" s="76"/>
      <c r="J4" s="76"/>
      <c r="K4" s="37">
        <v>1</v>
      </c>
      <c r="L4" s="37" t="s">
        <v>33</v>
      </c>
      <c r="M4" s="37"/>
      <c r="N4" s="37">
        <v>2</v>
      </c>
      <c r="O4" s="37" t="s">
        <v>34</v>
      </c>
      <c r="P4" s="37"/>
      <c r="Q4" s="37"/>
      <c r="R4" s="37"/>
      <c r="S4" s="37"/>
      <c r="T4" s="37"/>
      <c r="U4" s="38"/>
      <c r="V4" s="36" t="s">
        <v>40</v>
      </c>
      <c r="W4" s="37"/>
      <c r="X4" s="37"/>
      <c r="Y4" s="37"/>
      <c r="Z4" s="37"/>
      <c r="AA4" s="37"/>
      <c r="AB4" s="37"/>
      <c r="AC4" s="38"/>
      <c r="AD4" s="5"/>
    </row>
    <row r="5" spans="1:30" ht="8.25" customHeight="1">
      <c r="A5" s="4"/>
      <c r="B5" s="39"/>
      <c r="C5" s="39"/>
      <c r="D5" s="39"/>
      <c r="E5" s="40"/>
      <c r="F5" s="40"/>
      <c r="G5" s="40"/>
      <c r="H5" s="40"/>
      <c r="I5" s="40"/>
      <c r="J5" s="40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5"/>
    </row>
    <row r="6" spans="1:30" ht="18.75" customHeight="1">
      <c r="A6" s="4"/>
      <c r="B6" s="77" t="s">
        <v>35</v>
      </c>
      <c r="C6" s="77"/>
      <c r="D6" s="42" t="s">
        <v>0</v>
      </c>
      <c r="E6" s="41">
        <v>1</v>
      </c>
      <c r="F6" s="41">
        <v>2</v>
      </c>
      <c r="G6" s="41">
        <v>3</v>
      </c>
      <c r="H6" s="41">
        <v>4</v>
      </c>
      <c r="I6" s="41">
        <v>5</v>
      </c>
      <c r="J6" s="41">
        <v>6</v>
      </c>
      <c r="K6" s="41">
        <v>7</v>
      </c>
      <c r="L6" s="41">
        <v>8</v>
      </c>
      <c r="M6" s="41">
        <v>9</v>
      </c>
      <c r="N6" s="41">
        <v>10</v>
      </c>
      <c r="O6" s="41" t="s">
        <v>1</v>
      </c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5"/>
    </row>
    <row r="7" spans="1:30" ht="24.75" customHeight="1">
      <c r="A7" s="4"/>
      <c r="B7" s="77"/>
      <c r="C7" s="77"/>
      <c r="D7" s="42" t="s">
        <v>36</v>
      </c>
      <c r="E7" s="41">
        <v>10</v>
      </c>
      <c r="F7" s="41">
        <v>10</v>
      </c>
      <c r="G7" s="41">
        <v>10</v>
      </c>
      <c r="H7" s="41">
        <v>10</v>
      </c>
      <c r="I7" s="41">
        <v>10</v>
      </c>
      <c r="J7" s="41">
        <v>10</v>
      </c>
      <c r="K7" s="41">
        <v>10</v>
      </c>
      <c r="L7" s="41">
        <v>10</v>
      </c>
      <c r="M7" s="41">
        <v>10</v>
      </c>
      <c r="N7" s="41">
        <v>10</v>
      </c>
      <c r="O7" s="41">
        <f>SUM(E7:N7)</f>
        <v>100</v>
      </c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5"/>
    </row>
    <row r="8" spans="1:30" ht="8.25" customHeight="1" thickBot="1">
      <c r="A8" s="4"/>
      <c r="B8" s="6"/>
      <c r="C8" s="6"/>
      <c r="D8" s="6"/>
      <c r="E8" s="7"/>
      <c r="F8" s="7"/>
      <c r="G8" s="8"/>
      <c r="H8" s="8"/>
      <c r="I8" s="8"/>
      <c r="J8" s="8"/>
      <c r="K8" s="8"/>
      <c r="L8" s="8"/>
      <c r="M8" s="8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5"/>
    </row>
    <row r="9" spans="1:30" ht="20.25" customHeight="1" thickTop="1" thickBot="1">
      <c r="A9" s="4"/>
      <c r="B9" s="78" t="s">
        <v>2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5"/>
    </row>
    <row r="10" spans="1:30" ht="44.25" customHeight="1" thickTop="1">
      <c r="A10" s="4"/>
      <c r="B10" s="91" t="s">
        <v>3</v>
      </c>
      <c r="C10" s="93" t="s">
        <v>4</v>
      </c>
      <c r="D10" s="95" t="s">
        <v>5</v>
      </c>
      <c r="E10" s="97" t="s">
        <v>0</v>
      </c>
      <c r="F10" s="98"/>
      <c r="G10" s="98"/>
      <c r="H10" s="98"/>
      <c r="I10" s="98"/>
      <c r="J10" s="98"/>
      <c r="K10" s="98"/>
      <c r="L10" s="98"/>
      <c r="M10" s="98"/>
      <c r="N10" s="98"/>
      <c r="O10" s="55" t="s">
        <v>1</v>
      </c>
      <c r="P10" s="10"/>
      <c r="Q10" s="10"/>
      <c r="R10" s="11"/>
      <c r="S10" s="81" t="s">
        <v>6</v>
      </c>
      <c r="T10" s="82"/>
      <c r="U10" s="83"/>
      <c r="V10" s="12"/>
      <c r="W10" s="84" t="s">
        <v>7</v>
      </c>
      <c r="X10" s="85"/>
      <c r="Y10" s="85"/>
      <c r="Z10" s="85"/>
      <c r="AA10" s="85"/>
      <c r="AB10" s="85"/>
      <c r="AC10" s="85"/>
      <c r="AD10" s="86"/>
    </row>
    <row r="11" spans="1:30" ht="31.5">
      <c r="A11" s="4"/>
      <c r="B11" s="92"/>
      <c r="C11" s="94"/>
      <c r="D11" s="96"/>
      <c r="E11" s="54">
        <v>1</v>
      </c>
      <c r="F11" s="54">
        <f t="shared" ref="F11:N11" si="0">E11+1</f>
        <v>2</v>
      </c>
      <c r="G11" s="54">
        <f t="shared" si="0"/>
        <v>3</v>
      </c>
      <c r="H11" s="54">
        <f t="shared" si="0"/>
        <v>4</v>
      </c>
      <c r="I11" s="54">
        <f t="shared" si="0"/>
        <v>5</v>
      </c>
      <c r="J11" s="54">
        <f t="shared" si="0"/>
        <v>6</v>
      </c>
      <c r="K11" s="54">
        <f t="shared" si="0"/>
        <v>7</v>
      </c>
      <c r="L11" s="54">
        <f t="shared" si="0"/>
        <v>8</v>
      </c>
      <c r="M11" s="54">
        <f t="shared" si="0"/>
        <v>9</v>
      </c>
      <c r="N11" s="54">
        <f t="shared" si="0"/>
        <v>10</v>
      </c>
      <c r="O11" s="52"/>
      <c r="P11" s="10"/>
      <c r="Q11" s="10"/>
      <c r="R11" s="10"/>
      <c r="S11" s="13" t="s">
        <v>8</v>
      </c>
      <c r="T11" s="14" t="s">
        <v>9</v>
      </c>
      <c r="U11" s="15" t="s">
        <v>30</v>
      </c>
      <c r="V11" s="16"/>
      <c r="W11" s="16"/>
      <c r="X11" s="16"/>
      <c r="Y11" s="16"/>
      <c r="Z11" s="10"/>
      <c r="AA11" s="10"/>
      <c r="AB11" s="10"/>
      <c r="AC11" s="10"/>
      <c r="AD11" s="5"/>
    </row>
    <row r="12" spans="1:30" ht="19.5" customHeight="1">
      <c r="A12" s="4"/>
      <c r="B12" s="67">
        <v>1</v>
      </c>
      <c r="C12" s="71">
        <v>1019</v>
      </c>
      <c r="D12" s="70" t="s">
        <v>47</v>
      </c>
      <c r="E12" s="17"/>
      <c r="F12" s="17"/>
      <c r="G12" s="17"/>
      <c r="H12" s="17"/>
      <c r="I12" s="17"/>
      <c r="J12" s="17"/>
      <c r="K12" s="17"/>
      <c r="L12" s="17"/>
      <c r="M12" s="17"/>
      <c r="N12" s="57"/>
      <c r="O12" s="46">
        <f>SUM(E12:N12)</f>
        <v>0</v>
      </c>
      <c r="P12" s="10"/>
      <c r="Q12" s="10"/>
      <c r="R12" s="10"/>
      <c r="S12" s="18" t="s">
        <v>10</v>
      </c>
      <c r="T12" s="87">
        <f>COUNTIF(O12:O41,"&gt;84,5")</f>
        <v>0</v>
      </c>
      <c r="U12" s="89" t="e">
        <f>T12/$T$24*100</f>
        <v>#DIV/0!</v>
      </c>
      <c r="V12" s="10"/>
      <c r="W12" s="10"/>
      <c r="X12" s="10"/>
      <c r="Y12" s="10"/>
      <c r="Z12" s="10"/>
      <c r="AA12" s="10"/>
      <c r="AB12" s="10"/>
      <c r="AC12" s="10"/>
      <c r="AD12" s="5"/>
    </row>
    <row r="13" spans="1:30" ht="19.5" customHeight="1">
      <c r="A13" s="4"/>
      <c r="B13" s="68">
        <v>2</v>
      </c>
      <c r="C13" s="71">
        <v>1087</v>
      </c>
      <c r="D13" s="70" t="s">
        <v>48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47">
        <f t="shared" ref="O13:O42" si="1">SUM(E13:N13)</f>
        <v>0</v>
      </c>
      <c r="P13" s="10"/>
      <c r="Q13" s="10"/>
      <c r="R13" s="10"/>
      <c r="S13" s="19" t="s">
        <v>11</v>
      </c>
      <c r="T13" s="88"/>
      <c r="U13" s="90"/>
      <c r="V13" s="10"/>
      <c r="W13" s="10"/>
      <c r="X13" s="10"/>
      <c r="Y13" s="10"/>
      <c r="Z13" s="10"/>
      <c r="AA13" s="10"/>
      <c r="AB13" s="10"/>
      <c r="AC13" s="10"/>
      <c r="AD13" s="5"/>
    </row>
    <row r="14" spans="1:30" ht="19.5" customHeight="1">
      <c r="A14" s="4"/>
      <c r="B14" s="68">
        <v>3</v>
      </c>
      <c r="C14" s="71">
        <v>1088</v>
      </c>
      <c r="D14" s="70" t="s">
        <v>49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47">
        <f t="shared" si="1"/>
        <v>0</v>
      </c>
      <c r="P14" s="10"/>
      <c r="Q14" s="10"/>
      <c r="R14" s="10"/>
      <c r="S14" s="18" t="s">
        <v>12</v>
      </c>
      <c r="T14" s="87">
        <f>COUNTIF(O12:O41,"&gt;69,5")-T12</f>
        <v>0</v>
      </c>
      <c r="U14" s="89" t="e">
        <f>T14/$T$24*100</f>
        <v>#DIV/0!</v>
      </c>
      <c r="V14" s="10"/>
      <c r="W14" s="10"/>
      <c r="X14" s="10"/>
      <c r="Y14" s="10"/>
      <c r="Z14" s="10"/>
      <c r="AA14" s="10"/>
      <c r="AB14" s="10"/>
      <c r="AC14" s="10"/>
      <c r="AD14" s="5"/>
    </row>
    <row r="15" spans="1:30" ht="19.5" customHeight="1">
      <c r="A15" s="4"/>
      <c r="B15" s="68">
        <v>4</v>
      </c>
      <c r="C15" s="71">
        <v>1089</v>
      </c>
      <c r="D15" s="70" t="s">
        <v>50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47">
        <f t="shared" si="1"/>
        <v>0</v>
      </c>
      <c r="P15" s="10"/>
      <c r="Q15" s="10"/>
      <c r="R15" s="10"/>
      <c r="S15" s="19" t="s">
        <v>13</v>
      </c>
      <c r="T15" s="88"/>
      <c r="U15" s="90"/>
      <c r="V15" s="10"/>
      <c r="W15" s="10"/>
      <c r="X15" s="10"/>
      <c r="Y15" s="10"/>
      <c r="Z15" s="10"/>
      <c r="AA15" s="10"/>
      <c r="AB15" s="10"/>
      <c r="AC15" s="10"/>
      <c r="AD15" s="5"/>
    </row>
    <row r="16" spans="1:30" ht="19.5" customHeight="1">
      <c r="A16" s="4"/>
      <c r="B16" s="68">
        <v>5</v>
      </c>
      <c r="C16" s="71">
        <v>1090</v>
      </c>
      <c r="D16" s="70" t="s">
        <v>51</v>
      </c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47">
        <f t="shared" si="1"/>
        <v>0</v>
      </c>
      <c r="P16" s="10"/>
      <c r="Q16" s="10"/>
      <c r="R16" s="10"/>
      <c r="S16" s="18" t="s">
        <v>14</v>
      </c>
      <c r="T16" s="87">
        <f>COUNTIF(O12:O41,"&gt;54,5")-(T14+T12)</f>
        <v>0</v>
      </c>
      <c r="U16" s="89" t="e">
        <f>T16/$T$24*100</f>
        <v>#DIV/0!</v>
      </c>
      <c r="V16" s="10"/>
      <c r="W16" s="10"/>
      <c r="X16" s="10"/>
      <c r="Y16" s="10"/>
      <c r="Z16" s="10"/>
      <c r="AA16" s="10"/>
      <c r="AB16" s="10"/>
      <c r="AC16" s="10"/>
      <c r="AD16" s="5"/>
    </row>
    <row r="17" spans="1:30" ht="19.5" customHeight="1">
      <c r="A17" s="4"/>
      <c r="B17" s="68">
        <v>6</v>
      </c>
      <c r="C17" s="71">
        <v>1091</v>
      </c>
      <c r="D17" s="70" t="s">
        <v>52</v>
      </c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47">
        <f t="shared" si="1"/>
        <v>0</v>
      </c>
      <c r="P17" s="10"/>
      <c r="Q17" s="10"/>
      <c r="R17" s="10"/>
      <c r="S17" s="19" t="s">
        <v>15</v>
      </c>
      <c r="T17" s="88"/>
      <c r="U17" s="90"/>
      <c r="V17" s="10"/>
      <c r="W17" s="10"/>
      <c r="X17" s="10"/>
      <c r="Y17" s="10"/>
      <c r="Z17" s="10"/>
      <c r="AA17" s="10"/>
      <c r="AB17" s="10"/>
      <c r="AC17" s="10"/>
      <c r="AD17" s="5"/>
    </row>
    <row r="18" spans="1:30" ht="19.5" customHeight="1">
      <c r="A18" s="4"/>
      <c r="B18" s="68">
        <v>7</v>
      </c>
      <c r="C18" s="71">
        <v>1092</v>
      </c>
      <c r="D18" s="70" t="s">
        <v>53</v>
      </c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47">
        <f t="shared" si="1"/>
        <v>0</v>
      </c>
      <c r="P18" s="10"/>
      <c r="Q18" s="10"/>
      <c r="R18" s="10"/>
      <c r="S18" s="18" t="s">
        <v>16</v>
      </c>
      <c r="T18" s="87">
        <f>COUNTIF(O12:O41,"&gt;44,5")-(T16+T14+T12)</f>
        <v>0</v>
      </c>
      <c r="U18" s="89" t="e">
        <f>(T18*100)/$T$24</f>
        <v>#DIV/0!</v>
      </c>
      <c r="V18" s="10"/>
      <c r="W18" s="10"/>
      <c r="X18" s="10"/>
      <c r="Y18" s="10"/>
      <c r="Z18" s="10"/>
      <c r="AA18" s="10"/>
      <c r="AB18" s="10"/>
      <c r="AC18" s="10"/>
      <c r="AD18" s="5"/>
    </row>
    <row r="19" spans="1:30" ht="19.5" customHeight="1">
      <c r="A19" s="4"/>
      <c r="B19" s="68">
        <v>8</v>
      </c>
      <c r="C19" s="71">
        <v>1093</v>
      </c>
      <c r="D19" s="70" t="s">
        <v>54</v>
      </c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47">
        <f t="shared" si="1"/>
        <v>0</v>
      </c>
      <c r="P19" s="10"/>
      <c r="Q19" s="10"/>
      <c r="R19" s="10"/>
      <c r="S19" s="19" t="s">
        <v>17</v>
      </c>
      <c r="T19" s="88"/>
      <c r="U19" s="90"/>
      <c r="V19" s="10"/>
      <c r="W19" s="10"/>
      <c r="X19" s="10"/>
      <c r="Y19" s="10"/>
      <c r="Z19" s="10"/>
      <c r="AA19" s="10"/>
      <c r="AB19" s="10"/>
      <c r="AC19" s="10"/>
      <c r="AD19" s="5"/>
    </row>
    <row r="20" spans="1:30" ht="19.5" customHeight="1">
      <c r="A20" s="4"/>
      <c r="B20" s="68">
        <v>9</v>
      </c>
      <c r="C20" s="71">
        <v>1094</v>
      </c>
      <c r="D20" s="70" t="s">
        <v>55</v>
      </c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47">
        <f t="shared" si="1"/>
        <v>0</v>
      </c>
      <c r="P20" s="10"/>
      <c r="Q20" s="10"/>
      <c r="R20" s="10"/>
      <c r="S20" s="18" t="s">
        <v>18</v>
      </c>
      <c r="T20" s="87">
        <f>COUNTIF(O12:O41,"&gt;24,5")-(T12+T14+T16+T18)</f>
        <v>0</v>
      </c>
      <c r="U20" s="89" t="e">
        <f>(T20*100)/$T$24</f>
        <v>#DIV/0!</v>
      </c>
      <c r="V20" s="10"/>
      <c r="W20" s="10"/>
      <c r="X20" s="10"/>
      <c r="Y20" s="10"/>
      <c r="Z20" s="10"/>
      <c r="AA20" s="10"/>
      <c r="AB20" s="10"/>
      <c r="AC20" s="10"/>
      <c r="AD20" s="5"/>
    </row>
    <row r="21" spans="1:30" ht="19.5" customHeight="1">
      <c r="A21" s="4"/>
      <c r="B21" s="68">
        <v>10</v>
      </c>
      <c r="C21" s="71">
        <v>1095</v>
      </c>
      <c r="D21" s="70" t="s">
        <v>56</v>
      </c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47">
        <f t="shared" si="1"/>
        <v>0</v>
      </c>
      <c r="P21" s="10"/>
      <c r="Q21" s="10"/>
      <c r="R21" s="10"/>
      <c r="S21" s="19" t="s">
        <v>19</v>
      </c>
      <c r="T21" s="88"/>
      <c r="U21" s="90"/>
      <c r="V21" s="10"/>
      <c r="W21" s="10"/>
      <c r="X21" s="10"/>
      <c r="Y21" s="10"/>
      <c r="Z21" s="10"/>
      <c r="AA21" s="10"/>
      <c r="AB21" s="10"/>
      <c r="AC21" s="10"/>
      <c r="AD21" s="5"/>
    </row>
    <row r="22" spans="1:30" ht="19.5" customHeight="1">
      <c r="A22" s="4"/>
      <c r="B22" s="68">
        <v>11</v>
      </c>
      <c r="C22" s="71">
        <v>1096</v>
      </c>
      <c r="D22" s="70" t="s">
        <v>57</v>
      </c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47">
        <f>SUM(E22:N22)</f>
        <v>0</v>
      </c>
      <c r="P22" s="10"/>
      <c r="Q22" s="10"/>
      <c r="R22" s="10"/>
      <c r="S22" s="18" t="s">
        <v>20</v>
      </c>
      <c r="T22" s="87">
        <f>COUNTIF(O12:O41,"&lt;24,5")-S24</f>
        <v>0</v>
      </c>
      <c r="U22" s="89" t="e">
        <f>T22/$T$24*100</f>
        <v>#DIV/0!</v>
      </c>
      <c r="V22" s="10"/>
      <c r="W22" s="10"/>
      <c r="X22" s="10"/>
      <c r="Y22" s="10"/>
      <c r="Z22" s="10"/>
      <c r="AA22" s="10"/>
      <c r="AB22" s="10"/>
      <c r="AC22" s="10"/>
      <c r="AD22" s="5"/>
    </row>
    <row r="23" spans="1:30" ht="19.5" customHeight="1">
      <c r="A23" s="4"/>
      <c r="B23" s="68">
        <v>12</v>
      </c>
      <c r="C23" s="71">
        <v>1097</v>
      </c>
      <c r="D23" s="70" t="s">
        <v>58</v>
      </c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47">
        <f t="shared" si="1"/>
        <v>0</v>
      </c>
      <c r="P23" s="10"/>
      <c r="Q23" s="10"/>
      <c r="R23" s="10"/>
      <c r="S23" s="20" t="s">
        <v>21</v>
      </c>
      <c r="T23" s="102"/>
      <c r="U23" s="90"/>
      <c r="V23" s="10"/>
      <c r="W23" s="10"/>
      <c r="X23" s="10"/>
      <c r="Y23" s="10"/>
      <c r="Z23" s="10"/>
      <c r="AA23" s="10"/>
      <c r="AB23" s="10"/>
      <c r="AC23" s="10"/>
      <c r="AD23" s="5"/>
    </row>
    <row r="24" spans="1:30" ht="19.5" customHeight="1">
      <c r="A24" s="4"/>
      <c r="B24" s="68">
        <v>13</v>
      </c>
      <c r="C24" s="71">
        <v>1098</v>
      </c>
      <c r="D24" s="70" t="s">
        <v>59</v>
      </c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47">
        <f t="shared" si="1"/>
        <v>0</v>
      </c>
      <c r="P24" s="10"/>
      <c r="Q24" s="10"/>
      <c r="R24" s="10"/>
      <c r="S24" s="43">
        <f>COUNTIF(O12:O42,"0")</f>
        <v>30</v>
      </c>
      <c r="T24" s="7">
        <f>SUM(T12:T23)</f>
        <v>0</v>
      </c>
      <c r="U24" s="21" t="e">
        <f>SUM(U12:U23)</f>
        <v>#DIV/0!</v>
      </c>
      <c r="V24" s="10"/>
      <c r="W24" s="10"/>
      <c r="X24" s="10"/>
      <c r="Y24" s="10"/>
      <c r="Z24" s="10"/>
      <c r="AA24" s="10"/>
      <c r="AB24" s="10"/>
      <c r="AC24" s="10"/>
      <c r="AD24" s="5"/>
    </row>
    <row r="25" spans="1:30" ht="19.5" customHeight="1">
      <c r="A25" s="4"/>
      <c r="B25" s="68">
        <v>14</v>
      </c>
      <c r="C25" s="71">
        <v>1099</v>
      </c>
      <c r="D25" s="70" t="s">
        <v>60</v>
      </c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47">
        <f t="shared" si="1"/>
        <v>0</v>
      </c>
      <c r="P25" s="10"/>
      <c r="Q25" s="10"/>
      <c r="R25" s="10"/>
      <c r="S25" s="103" t="s">
        <v>0</v>
      </c>
      <c r="T25" s="104"/>
      <c r="U25" s="103" t="s">
        <v>22</v>
      </c>
      <c r="V25" s="105"/>
      <c r="W25" s="105"/>
      <c r="X25" s="105"/>
      <c r="Y25" s="105"/>
      <c r="Z25" s="104"/>
      <c r="AA25" s="10"/>
      <c r="AB25" s="10"/>
      <c r="AC25" s="10"/>
      <c r="AD25" s="5"/>
    </row>
    <row r="26" spans="1:30" ht="19.5" customHeight="1">
      <c r="A26" s="4"/>
      <c r="B26" s="68">
        <v>15</v>
      </c>
      <c r="C26" s="71">
        <v>1100</v>
      </c>
      <c r="D26" s="70" t="s">
        <v>61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47">
        <f t="shared" si="1"/>
        <v>0</v>
      </c>
      <c r="P26" s="10"/>
      <c r="Q26" s="10"/>
      <c r="R26" s="10"/>
      <c r="S26" s="22">
        <v>1</v>
      </c>
      <c r="T26" s="23"/>
      <c r="U26" s="99"/>
      <c r="V26" s="100"/>
      <c r="W26" s="100"/>
      <c r="X26" s="100"/>
      <c r="Y26" s="100"/>
      <c r="Z26" s="101"/>
      <c r="AA26" s="10"/>
      <c r="AB26" s="10"/>
      <c r="AC26" s="10"/>
      <c r="AD26" s="5"/>
    </row>
    <row r="27" spans="1:30" ht="19.5" customHeight="1">
      <c r="A27" s="4"/>
      <c r="B27" s="68">
        <v>16</v>
      </c>
      <c r="C27" s="71">
        <v>1101</v>
      </c>
      <c r="D27" s="70" t="s">
        <v>62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47">
        <f t="shared" si="1"/>
        <v>0</v>
      </c>
      <c r="P27" s="10"/>
      <c r="Q27" s="10"/>
      <c r="R27" s="10"/>
      <c r="S27" s="22">
        <v>2</v>
      </c>
      <c r="T27" s="23"/>
      <c r="U27" s="99"/>
      <c r="V27" s="100"/>
      <c r="W27" s="100"/>
      <c r="X27" s="100"/>
      <c r="Y27" s="100"/>
      <c r="Z27" s="101"/>
      <c r="AA27" s="10"/>
      <c r="AB27" s="10"/>
      <c r="AC27" s="10"/>
      <c r="AD27" s="5"/>
    </row>
    <row r="28" spans="1:30" ht="19.5" customHeight="1">
      <c r="A28" s="4"/>
      <c r="B28" s="68">
        <v>17</v>
      </c>
      <c r="C28" s="71">
        <v>1102</v>
      </c>
      <c r="D28" s="70" t="s">
        <v>63</v>
      </c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47">
        <f t="shared" si="1"/>
        <v>0</v>
      </c>
      <c r="P28" s="10"/>
      <c r="Q28" s="10"/>
      <c r="R28" s="10"/>
      <c r="S28" s="22">
        <v>3</v>
      </c>
      <c r="T28" s="23"/>
      <c r="U28" s="99"/>
      <c r="V28" s="100"/>
      <c r="W28" s="100"/>
      <c r="X28" s="100"/>
      <c r="Y28" s="100"/>
      <c r="Z28" s="101"/>
      <c r="AA28" s="10"/>
      <c r="AB28" s="10"/>
      <c r="AC28" s="10"/>
      <c r="AD28" s="5"/>
    </row>
    <row r="29" spans="1:30" ht="19.5" customHeight="1">
      <c r="A29" s="4"/>
      <c r="B29" s="68">
        <v>18</v>
      </c>
      <c r="C29" s="71">
        <v>1103</v>
      </c>
      <c r="D29" s="70" t="s">
        <v>64</v>
      </c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47">
        <f t="shared" si="1"/>
        <v>0</v>
      </c>
      <c r="P29" s="10"/>
      <c r="Q29" s="10"/>
      <c r="R29" s="10"/>
      <c r="S29" s="22">
        <v>4</v>
      </c>
      <c r="T29" s="23"/>
      <c r="U29" s="99"/>
      <c r="V29" s="100"/>
      <c r="W29" s="100"/>
      <c r="X29" s="100"/>
      <c r="Y29" s="100"/>
      <c r="Z29" s="101"/>
      <c r="AA29" s="10"/>
      <c r="AB29" s="10"/>
      <c r="AC29" s="10"/>
      <c r="AD29" s="5"/>
    </row>
    <row r="30" spans="1:30" ht="19.5" customHeight="1">
      <c r="A30" s="4"/>
      <c r="B30" s="68">
        <v>19</v>
      </c>
      <c r="C30" s="71">
        <v>1104</v>
      </c>
      <c r="D30" s="70" t="s">
        <v>65</v>
      </c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47">
        <f t="shared" si="1"/>
        <v>0</v>
      </c>
      <c r="P30" s="10"/>
      <c r="Q30" s="10"/>
      <c r="R30" s="10"/>
      <c r="S30" s="22">
        <v>5</v>
      </c>
      <c r="T30" s="28"/>
      <c r="U30" s="99"/>
      <c r="V30" s="100"/>
      <c r="W30" s="100"/>
      <c r="X30" s="100"/>
      <c r="Y30" s="100"/>
      <c r="Z30" s="101"/>
      <c r="AA30" s="10"/>
      <c r="AB30" s="10"/>
      <c r="AC30" s="10"/>
      <c r="AD30" s="5"/>
    </row>
    <row r="31" spans="1:30" ht="19.5" customHeight="1">
      <c r="A31" s="4"/>
      <c r="B31" s="68">
        <v>20</v>
      </c>
      <c r="C31" s="71">
        <v>1105</v>
      </c>
      <c r="D31" s="70" t="s">
        <v>66</v>
      </c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47">
        <f t="shared" si="1"/>
        <v>0</v>
      </c>
      <c r="P31" s="10"/>
      <c r="Q31" s="10"/>
      <c r="R31" s="10"/>
      <c r="S31" s="22">
        <v>6</v>
      </c>
      <c r="T31" s="28"/>
      <c r="U31" s="99"/>
      <c r="V31" s="100"/>
      <c r="W31" s="100"/>
      <c r="X31" s="100"/>
      <c r="Y31" s="100"/>
      <c r="Z31" s="101"/>
      <c r="AA31" s="10"/>
      <c r="AB31" s="10"/>
      <c r="AC31" s="10"/>
      <c r="AD31" s="5"/>
    </row>
    <row r="32" spans="1:30" ht="19.5" customHeight="1">
      <c r="A32" s="4"/>
      <c r="B32" s="68">
        <v>21</v>
      </c>
      <c r="C32" s="71">
        <v>1106</v>
      </c>
      <c r="D32" s="70" t="s">
        <v>67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47">
        <f t="shared" si="1"/>
        <v>0</v>
      </c>
      <c r="P32" s="10"/>
      <c r="Q32" s="10"/>
      <c r="R32" s="10"/>
      <c r="S32" s="22">
        <v>7</v>
      </c>
      <c r="T32" s="28"/>
      <c r="U32" s="99"/>
      <c r="V32" s="100"/>
      <c r="W32" s="100"/>
      <c r="X32" s="100"/>
      <c r="Y32" s="100"/>
      <c r="Z32" s="101"/>
      <c r="AA32" s="10"/>
      <c r="AB32" s="10"/>
      <c r="AC32" s="10"/>
      <c r="AD32" s="5"/>
    </row>
    <row r="33" spans="1:30" ht="19.5" customHeight="1">
      <c r="A33" s="4"/>
      <c r="B33" s="68">
        <v>22</v>
      </c>
      <c r="C33" s="71">
        <v>1107</v>
      </c>
      <c r="D33" s="70" t="s">
        <v>68</v>
      </c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47">
        <f t="shared" si="1"/>
        <v>0</v>
      </c>
      <c r="P33" s="10"/>
      <c r="Q33" s="10"/>
      <c r="R33" s="10"/>
      <c r="S33" s="22">
        <v>8</v>
      </c>
      <c r="T33" s="23"/>
      <c r="U33" s="99"/>
      <c r="V33" s="100"/>
      <c r="W33" s="100"/>
      <c r="X33" s="100"/>
      <c r="Y33" s="100"/>
      <c r="Z33" s="101"/>
      <c r="AA33" s="10"/>
      <c r="AB33" s="10"/>
      <c r="AC33" s="10"/>
      <c r="AD33" s="5"/>
    </row>
    <row r="34" spans="1:30" ht="19.5" customHeight="1">
      <c r="A34" s="4"/>
      <c r="B34" s="68">
        <v>23</v>
      </c>
      <c r="C34" s="71">
        <v>1108</v>
      </c>
      <c r="D34" s="70" t="s">
        <v>69</v>
      </c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47">
        <f t="shared" si="1"/>
        <v>0</v>
      </c>
      <c r="P34" s="10"/>
      <c r="Q34" s="10"/>
      <c r="R34" s="10"/>
      <c r="S34" s="22">
        <v>9</v>
      </c>
      <c r="T34" s="23"/>
      <c r="U34" s="56"/>
      <c r="AA34" s="10"/>
      <c r="AB34" s="10"/>
      <c r="AC34" s="10"/>
      <c r="AD34" s="5"/>
    </row>
    <row r="35" spans="1:30" ht="19.5" customHeight="1">
      <c r="A35" s="4"/>
      <c r="B35" s="68">
        <v>24</v>
      </c>
      <c r="C35" s="71">
        <v>1109</v>
      </c>
      <c r="D35" s="70" t="s">
        <v>70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47">
        <f t="shared" si="1"/>
        <v>0</v>
      </c>
      <c r="P35" s="10"/>
      <c r="Q35" s="10"/>
      <c r="R35" s="10"/>
      <c r="S35" s="22">
        <v>10</v>
      </c>
      <c r="T35" s="23"/>
      <c r="U35" s="99"/>
      <c r="V35" s="100"/>
      <c r="W35" s="100"/>
      <c r="X35" s="100"/>
      <c r="Y35" s="100"/>
      <c r="Z35" s="101"/>
      <c r="AA35" s="10"/>
      <c r="AB35" s="10"/>
      <c r="AC35" s="10"/>
      <c r="AD35" s="5"/>
    </row>
    <row r="36" spans="1:30" ht="19.5" customHeight="1">
      <c r="A36" s="4"/>
      <c r="B36" s="68">
        <v>25</v>
      </c>
      <c r="C36" s="71">
        <v>1110</v>
      </c>
      <c r="D36" s="70" t="s">
        <v>71</v>
      </c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47">
        <f t="shared" si="1"/>
        <v>0</v>
      </c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5"/>
    </row>
    <row r="37" spans="1:30" ht="19.5" customHeight="1">
      <c r="A37" s="4"/>
      <c r="B37" s="68">
        <v>26</v>
      </c>
      <c r="C37" s="71">
        <v>1111</v>
      </c>
      <c r="D37" s="70" t="s">
        <v>72</v>
      </c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47">
        <f t="shared" si="1"/>
        <v>0</v>
      </c>
      <c r="P37" s="10"/>
      <c r="Q37" s="10"/>
      <c r="R37" s="10"/>
      <c r="S37" s="106" t="s">
        <v>29</v>
      </c>
      <c r="T37" s="106"/>
      <c r="U37" s="107" t="e">
        <f>SUM(U12:U19)</f>
        <v>#DIV/0!</v>
      </c>
      <c r="V37" s="108"/>
      <c r="W37" s="108"/>
      <c r="X37" s="108"/>
      <c r="Y37" s="108"/>
      <c r="Z37" s="109"/>
      <c r="AA37" s="10"/>
      <c r="AB37" s="10"/>
      <c r="AC37" s="10"/>
      <c r="AD37" s="5"/>
    </row>
    <row r="38" spans="1:30" ht="19.5" customHeight="1">
      <c r="A38" s="4"/>
      <c r="B38" s="68">
        <v>27</v>
      </c>
      <c r="C38" s="71">
        <v>1112</v>
      </c>
      <c r="D38" s="70" t="s">
        <v>73</v>
      </c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47">
        <f t="shared" si="1"/>
        <v>0</v>
      </c>
      <c r="P38" s="10"/>
      <c r="Q38" s="10"/>
      <c r="R38" s="10"/>
      <c r="S38" s="106"/>
      <c r="T38" s="106"/>
      <c r="U38" s="110"/>
      <c r="V38" s="111"/>
      <c r="W38" s="111"/>
      <c r="X38" s="111"/>
      <c r="Y38" s="111"/>
      <c r="Z38" s="112"/>
      <c r="AA38" s="7"/>
      <c r="AB38" s="10"/>
      <c r="AC38" s="10"/>
      <c r="AD38" s="5"/>
    </row>
    <row r="39" spans="1:30" ht="19.5" customHeight="1">
      <c r="A39" s="4"/>
      <c r="B39" s="68">
        <v>28</v>
      </c>
      <c r="C39" s="71">
        <v>1113</v>
      </c>
      <c r="D39" s="70" t="s">
        <v>74</v>
      </c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47">
        <f t="shared" si="1"/>
        <v>0</v>
      </c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5"/>
    </row>
    <row r="40" spans="1:30" ht="21.75" customHeight="1">
      <c r="A40" s="4"/>
      <c r="B40" s="68">
        <v>29</v>
      </c>
      <c r="C40" s="71">
        <v>1114</v>
      </c>
      <c r="D40" s="70" t="s">
        <v>75</v>
      </c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47">
        <f t="shared" si="1"/>
        <v>0</v>
      </c>
      <c r="P40" s="10"/>
      <c r="Q40" s="10"/>
      <c r="R40" s="7"/>
      <c r="S40" s="10"/>
      <c r="T40" s="7"/>
      <c r="U40" s="7"/>
      <c r="V40" s="7"/>
      <c r="W40" s="7"/>
      <c r="X40" s="7"/>
      <c r="Y40" s="7"/>
      <c r="Z40" s="7"/>
      <c r="AA40" s="10"/>
      <c r="AB40" s="10"/>
      <c r="AC40" s="10"/>
      <c r="AD40" s="5"/>
    </row>
    <row r="41" spans="1:30" ht="21.75" customHeight="1">
      <c r="A41" s="4"/>
      <c r="B41" s="68">
        <v>30</v>
      </c>
      <c r="C41" s="71">
        <v>1115</v>
      </c>
      <c r="D41" s="69" t="s">
        <v>76</v>
      </c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47">
        <f>SUM(E41:N41)</f>
        <v>0</v>
      </c>
      <c r="P41" s="10"/>
      <c r="Q41" s="10"/>
      <c r="R41" s="7"/>
      <c r="S41" s="10"/>
      <c r="T41" s="7"/>
      <c r="U41" s="7"/>
      <c r="V41" s="7"/>
      <c r="W41" s="7"/>
      <c r="X41" s="7"/>
      <c r="Y41" s="7"/>
      <c r="Z41" s="7"/>
      <c r="AA41" s="10"/>
      <c r="AB41" s="10"/>
      <c r="AC41" s="10"/>
      <c r="AD41" s="5"/>
    </row>
    <row r="42" spans="1:30" ht="20.25" customHeight="1" thickBot="1">
      <c r="A42" s="4"/>
      <c r="B42" s="113" t="s">
        <v>39</v>
      </c>
      <c r="C42" s="114"/>
      <c r="D42" s="115"/>
      <c r="E42" s="53" t="e">
        <f>AVERAGE(E12:E41)</f>
        <v>#DIV/0!</v>
      </c>
      <c r="F42" s="53" t="e">
        <f t="shared" ref="F42:N42" si="2">AVERAGE(F12:F41)</f>
        <v>#DIV/0!</v>
      </c>
      <c r="G42" s="53" t="e">
        <f t="shared" si="2"/>
        <v>#DIV/0!</v>
      </c>
      <c r="H42" s="53" t="e">
        <f t="shared" si="2"/>
        <v>#DIV/0!</v>
      </c>
      <c r="I42" s="53" t="e">
        <f t="shared" si="2"/>
        <v>#DIV/0!</v>
      </c>
      <c r="J42" s="53" t="e">
        <f t="shared" si="2"/>
        <v>#DIV/0!</v>
      </c>
      <c r="K42" s="53" t="e">
        <f t="shared" si="2"/>
        <v>#DIV/0!</v>
      </c>
      <c r="L42" s="53" t="e">
        <f t="shared" si="2"/>
        <v>#DIV/0!</v>
      </c>
      <c r="M42" s="53" t="e">
        <f t="shared" si="2"/>
        <v>#DIV/0!</v>
      </c>
      <c r="N42" s="53" t="e">
        <f t="shared" si="2"/>
        <v>#DIV/0!</v>
      </c>
      <c r="O42" s="48" t="e">
        <f t="shared" si="1"/>
        <v>#DIV/0!</v>
      </c>
      <c r="P42" s="10"/>
      <c r="Q42" s="10"/>
      <c r="R42" s="7"/>
      <c r="S42" s="10"/>
      <c r="T42" s="7"/>
      <c r="U42" s="10"/>
      <c r="V42" s="10"/>
      <c r="W42" s="10"/>
      <c r="X42" s="10"/>
      <c r="Y42" s="10"/>
      <c r="Z42" s="10"/>
      <c r="AA42" s="10"/>
      <c r="AB42" s="10"/>
      <c r="AC42" s="10"/>
      <c r="AD42" s="5"/>
    </row>
    <row r="43" spans="1:30" ht="31.5" customHeight="1" thickTop="1">
      <c r="A43" s="4"/>
      <c r="B43" s="24"/>
      <c r="C43" s="25"/>
      <c r="D43" s="25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7"/>
      <c r="P43" s="10"/>
      <c r="Q43" s="10"/>
      <c r="R43" s="7"/>
      <c r="S43" s="10"/>
      <c r="T43" s="7"/>
      <c r="U43" s="10"/>
      <c r="V43" s="10"/>
      <c r="W43" s="10"/>
      <c r="X43" s="10"/>
      <c r="Y43" s="10"/>
      <c r="Z43" s="10"/>
      <c r="AA43" s="10"/>
      <c r="AB43" s="10"/>
      <c r="AC43" s="10"/>
      <c r="AD43" s="5"/>
    </row>
    <row r="44" spans="1:30" ht="31.5" customHeight="1">
      <c r="A44" s="4"/>
      <c r="B44" s="10"/>
      <c r="C44" s="29"/>
      <c r="D44" s="29"/>
      <c r="E44" s="7"/>
      <c r="F44" s="7"/>
      <c r="G44" s="7"/>
      <c r="H44" s="7"/>
      <c r="I44" s="7"/>
      <c r="J44" s="7"/>
      <c r="K44" s="7"/>
      <c r="L44" s="7"/>
      <c r="M44" s="7"/>
      <c r="N44" s="7"/>
      <c r="O44" s="30"/>
      <c r="P44" s="10"/>
      <c r="Q44" s="10"/>
      <c r="R44" s="7"/>
      <c r="S44" s="10"/>
      <c r="T44" s="7"/>
      <c r="U44" s="32"/>
      <c r="V44" s="10"/>
      <c r="W44" s="10"/>
      <c r="X44" s="9"/>
      <c r="Y44" s="10"/>
      <c r="Z44" s="10"/>
      <c r="AA44" s="10"/>
      <c r="AB44" s="10"/>
      <c r="AC44" s="10"/>
      <c r="AD44" s="5"/>
    </row>
    <row r="45" spans="1:30" ht="42" customHeight="1">
      <c r="A45" s="4"/>
      <c r="B45" s="116" t="s">
        <v>23</v>
      </c>
      <c r="C45" s="117"/>
      <c r="D45" s="118"/>
      <c r="E45" s="49">
        <f>COUNTIF(E12:E41,E7)</f>
        <v>0</v>
      </c>
      <c r="F45" s="49">
        <f t="shared" ref="F45:N45" si="3">COUNTIF(F12:F41,F7)</f>
        <v>0</v>
      </c>
      <c r="G45" s="49">
        <f t="shared" si="3"/>
        <v>0</v>
      </c>
      <c r="H45" s="49">
        <f t="shared" si="3"/>
        <v>0</v>
      </c>
      <c r="I45" s="49">
        <f t="shared" si="3"/>
        <v>0</v>
      </c>
      <c r="J45" s="49">
        <f t="shared" si="3"/>
        <v>0</v>
      </c>
      <c r="K45" s="49">
        <f t="shared" si="3"/>
        <v>0</v>
      </c>
      <c r="L45" s="49">
        <f t="shared" si="3"/>
        <v>0</v>
      </c>
      <c r="M45" s="49">
        <f t="shared" si="3"/>
        <v>0</v>
      </c>
      <c r="N45" s="49">
        <f t="shared" si="3"/>
        <v>0</v>
      </c>
      <c r="O45" s="31"/>
      <c r="P45" s="10"/>
      <c r="Q45" s="10"/>
      <c r="R45" s="7"/>
      <c r="S45" s="10"/>
      <c r="T45" s="7"/>
      <c r="U45" s="32"/>
      <c r="V45" s="10"/>
      <c r="W45" s="10"/>
      <c r="X45" s="9"/>
      <c r="Y45" s="10"/>
      <c r="Z45" s="10"/>
      <c r="AA45" s="10"/>
      <c r="AB45" s="10"/>
      <c r="AC45" s="10"/>
      <c r="AD45" s="5"/>
    </row>
    <row r="46" spans="1:30" ht="42" customHeight="1">
      <c r="A46" s="4"/>
      <c r="B46" s="116" t="s">
        <v>24</v>
      </c>
      <c r="C46" s="117"/>
      <c r="D46" s="118"/>
      <c r="E46" s="49">
        <f>COUNTIF(E11:E41,0)</f>
        <v>0</v>
      </c>
      <c r="F46" s="49">
        <f t="shared" ref="F46:N46" si="4">COUNTIF(F11:F41,0)</f>
        <v>0</v>
      </c>
      <c r="G46" s="49">
        <f t="shared" si="4"/>
        <v>0</v>
      </c>
      <c r="H46" s="49">
        <f t="shared" si="4"/>
        <v>0</v>
      </c>
      <c r="I46" s="49">
        <f t="shared" si="4"/>
        <v>0</v>
      </c>
      <c r="J46" s="49">
        <f t="shared" si="4"/>
        <v>0</v>
      </c>
      <c r="K46" s="49">
        <f t="shared" si="4"/>
        <v>0</v>
      </c>
      <c r="L46" s="49">
        <f t="shared" si="4"/>
        <v>0</v>
      </c>
      <c r="M46" s="49">
        <f t="shared" si="4"/>
        <v>0</v>
      </c>
      <c r="N46" s="49">
        <f t="shared" si="4"/>
        <v>0</v>
      </c>
      <c r="O46" s="10"/>
      <c r="P46" s="10"/>
      <c r="Q46" s="10"/>
      <c r="R46" s="7"/>
      <c r="S46" s="10"/>
      <c r="T46" s="7"/>
      <c r="U46" s="32"/>
      <c r="V46" s="10"/>
      <c r="W46" s="10"/>
      <c r="X46" s="9"/>
      <c r="Y46" s="10"/>
      <c r="Z46" s="10"/>
      <c r="AA46" s="10"/>
      <c r="AB46" s="10"/>
      <c r="AC46" s="10"/>
      <c r="AD46" s="5"/>
    </row>
    <row r="47" spans="1:30" ht="42" customHeight="1" thickBot="1">
      <c r="A47" s="4"/>
      <c r="B47" s="116" t="s">
        <v>25</v>
      </c>
      <c r="C47" s="117"/>
      <c r="D47" s="118"/>
      <c r="E47" s="49">
        <f t="shared" ref="E47:N47" si="5">$T$24-SUM(E45,E46,E48)</f>
        <v>0</v>
      </c>
      <c r="F47" s="49">
        <f t="shared" si="5"/>
        <v>0</v>
      </c>
      <c r="G47" s="49">
        <f t="shared" si="5"/>
        <v>0</v>
      </c>
      <c r="H47" s="49">
        <f t="shared" si="5"/>
        <v>0</v>
      </c>
      <c r="I47" s="49">
        <f t="shared" si="5"/>
        <v>0</v>
      </c>
      <c r="J47" s="49">
        <f t="shared" si="5"/>
        <v>0</v>
      </c>
      <c r="K47" s="49">
        <f t="shared" si="5"/>
        <v>0</v>
      </c>
      <c r="L47" s="49">
        <f t="shared" si="5"/>
        <v>0</v>
      </c>
      <c r="M47" s="49">
        <f t="shared" si="5"/>
        <v>0</v>
      </c>
      <c r="N47" s="49">
        <f t="shared" si="5"/>
        <v>0</v>
      </c>
      <c r="O47" s="10"/>
      <c r="P47" s="34"/>
      <c r="Q47" s="10"/>
      <c r="R47" s="7"/>
      <c r="S47" s="10"/>
      <c r="T47" s="7"/>
      <c r="U47" s="32"/>
      <c r="V47" s="10"/>
      <c r="W47" s="10"/>
      <c r="X47" s="9"/>
      <c r="Y47" s="10"/>
      <c r="Z47" s="10"/>
      <c r="AA47" s="10"/>
      <c r="AB47" s="10"/>
      <c r="AC47" s="10"/>
      <c r="AD47" s="5"/>
    </row>
    <row r="48" spans="1:30" ht="42" customHeight="1" thickTop="1">
      <c r="A48" s="4"/>
      <c r="B48" s="116" t="s">
        <v>26</v>
      </c>
      <c r="C48" s="117"/>
      <c r="D48" s="118"/>
      <c r="E48" s="50">
        <f>COUNTIF(E12:E41,"-")</f>
        <v>0</v>
      </c>
      <c r="F48" s="50">
        <f t="shared" ref="F48:N48" si="6">COUNTIF(F12:F41,"-")</f>
        <v>0</v>
      </c>
      <c r="G48" s="50">
        <f t="shared" si="6"/>
        <v>0</v>
      </c>
      <c r="H48" s="50">
        <f t="shared" si="6"/>
        <v>0</v>
      </c>
      <c r="I48" s="50">
        <f t="shared" si="6"/>
        <v>0</v>
      </c>
      <c r="J48" s="50">
        <f t="shared" si="6"/>
        <v>0</v>
      </c>
      <c r="K48" s="50">
        <f t="shared" si="6"/>
        <v>0</v>
      </c>
      <c r="L48" s="50">
        <f t="shared" si="6"/>
        <v>0</v>
      </c>
      <c r="M48" s="50">
        <f t="shared" si="6"/>
        <v>0</v>
      </c>
      <c r="N48" s="50">
        <f t="shared" si="6"/>
        <v>0</v>
      </c>
      <c r="O48" s="10"/>
      <c r="P48" s="10"/>
      <c r="Q48" s="10"/>
      <c r="R48" s="7"/>
      <c r="S48" s="10"/>
      <c r="T48" s="7"/>
      <c r="U48" s="32"/>
      <c r="V48" s="10"/>
      <c r="W48" s="10"/>
      <c r="X48" s="9"/>
      <c r="Y48" s="10"/>
      <c r="Z48" s="10"/>
      <c r="AA48" s="10"/>
      <c r="AB48" s="10"/>
      <c r="AC48" s="10"/>
      <c r="AD48" s="5"/>
    </row>
    <row r="49" spans="1:31" ht="42" customHeight="1">
      <c r="A49" s="4"/>
      <c r="B49" s="116" t="s">
        <v>27</v>
      </c>
      <c r="C49" s="117"/>
      <c r="D49" s="118"/>
      <c r="E49" s="51" t="e">
        <f>(SUM(E12:E41))/($T$24*E7)*100</f>
        <v>#DIV/0!</v>
      </c>
      <c r="F49" s="51" t="e">
        <f t="shared" ref="F49:N49" si="7">(SUM(F12:F41))/($T$24*F7)*100</f>
        <v>#DIV/0!</v>
      </c>
      <c r="G49" s="51" t="e">
        <f t="shared" si="7"/>
        <v>#DIV/0!</v>
      </c>
      <c r="H49" s="51" t="e">
        <f t="shared" si="7"/>
        <v>#DIV/0!</v>
      </c>
      <c r="I49" s="51" t="e">
        <f t="shared" si="7"/>
        <v>#DIV/0!</v>
      </c>
      <c r="J49" s="51" t="e">
        <f t="shared" si="7"/>
        <v>#DIV/0!</v>
      </c>
      <c r="K49" s="51" t="e">
        <f t="shared" si="7"/>
        <v>#DIV/0!</v>
      </c>
      <c r="L49" s="51" t="e">
        <f t="shared" si="7"/>
        <v>#DIV/0!</v>
      </c>
      <c r="M49" s="51" t="e">
        <f t="shared" si="7"/>
        <v>#DIV/0!</v>
      </c>
      <c r="N49" s="51" t="e">
        <f t="shared" si="7"/>
        <v>#DIV/0!</v>
      </c>
      <c r="O49" s="10"/>
      <c r="P49" s="10"/>
      <c r="Q49" s="10"/>
      <c r="R49" s="7"/>
      <c r="S49" s="10"/>
      <c r="T49" s="7"/>
      <c r="U49" s="32"/>
      <c r="V49" s="10"/>
      <c r="W49" s="10"/>
      <c r="X49" s="9"/>
      <c r="Y49" s="10"/>
      <c r="Z49" s="10"/>
      <c r="AA49" s="10"/>
      <c r="AB49" s="10"/>
      <c r="AC49" s="10"/>
      <c r="AD49" s="5"/>
    </row>
    <row r="50" spans="1:31">
      <c r="A50" s="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7"/>
      <c r="S50" s="10"/>
      <c r="T50" s="7"/>
      <c r="U50" s="32"/>
      <c r="V50" s="10"/>
      <c r="W50" s="10"/>
      <c r="X50" s="9"/>
      <c r="Y50" s="10"/>
      <c r="Z50" s="10"/>
      <c r="AA50" s="10"/>
      <c r="AB50" s="10"/>
      <c r="AC50" s="10"/>
      <c r="AD50" s="5"/>
    </row>
    <row r="51" spans="1:31">
      <c r="A51" s="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7"/>
      <c r="S51" s="10"/>
      <c r="T51" s="7"/>
      <c r="U51" s="32"/>
      <c r="V51" s="10"/>
      <c r="W51" s="10"/>
      <c r="X51" s="9"/>
      <c r="Y51" s="10"/>
      <c r="Z51" s="10"/>
      <c r="AA51" s="10"/>
      <c r="AB51" s="10"/>
      <c r="AC51" s="10"/>
      <c r="AD51" s="5"/>
    </row>
    <row r="52" spans="1:31">
      <c r="A52" s="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7"/>
      <c r="S52" s="10"/>
      <c r="T52" s="7"/>
      <c r="U52" s="119"/>
      <c r="V52" s="119"/>
      <c r="W52" s="119"/>
      <c r="X52" s="119"/>
      <c r="Y52" s="119"/>
      <c r="Z52" s="119"/>
      <c r="AA52" s="10"/>
      <c r="AB52" s="10"/>
      <c r="AC52" s="10"/>
      <c r="AD52" s="5"/>
    </row>
    <row r="53" spans="1:31">
      <c r="A53" s="4"/>
      <c r="B53" s="10"/>
      <c r="C53" s="10"/>
      <c r="D53" s="10"/>
      <c r="E53" s="10"/>
      <c r="F53" s="10"/>
      <c r="G53" s="10"/>
      <c r="H53" s="7"/>
      <c r="I53" s="7"/>
      <c r="J53" s="7"/>
      <c r="K53" s="7"/>
      <c r="L53" s="7"/>
      <c r="M53" s="7"/>
      <c r="N53" s="7"/>
      <c r="O53" s="10"/>
      <c r="P53" s="10"/>
      <c r="Q53" s="10"/>
      <c r="R53" s="10"/>
      <c r="S53" s="7"/>
      <c r="T53" s="7"/>
      <c r="U53" s="120"/>
      <c r="V53" s="120"/>
      <c r="W53" s="120"/>
      <c r="X53" s="120"/>
      <c r="Y53" s="120"/>
      <c r="Z53" s="120"/>
      <c r="AA53" s="10"/>
      <c r="AB53" s="10"/>
      <c r="AC53" s="10"/>
      <c r="AD53" s="5"/>
    </row>
    <row r="54" spans="1:31">
      <c r="A54" s="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7"/>
      <c r="S54" s="7"/>
      <c r="T54" s="7"/>
      <c r="U54" s="120"/>
      <c r="V54" s="120"/>
      <c r="W54" s="120"/>
      <c r="X54" s="120"/>
      <c r="Y54" s="120"/>
      <c r="Z54" s="120"/>
      <c r="AA54" s="10"/>
      <c r="AB54" s="10"/>
      <c r="AC54" s="10"/>
      <c r="AD54" s="5"/>
    </row>
    <row r="55" spans="1:31" ht="15">
      <c r="A55" s="4"/>
      <c r="B55" s="10"/>
      <c r="C55" s="10"/>
      <c r="D55" s="59"/>
      <c r="E55" s="60" t="s">
        <v>31</v>
      </c>
      <c r="F55" s="59"/>
      <c r="G55" s="61"/>
      <c r="H55" s="62"/>
      <c r="I55" s="62"/>
      <c r="J55" s="62"/>
      <c r="K55" s="62"/>
      <c r="L55" s="62"/>
      <c r="M55" s="62"/>
      <c r="N55" s="62"/>
      <c r="O55" s="61"/>
      <c r="P55" s="61"/>
      <c r="Q55" s="61"/>
      <c r="R55" s="62"/>
      <c r="S55" s="62"/>
      <c r="T55" s="62"/>
      <c r="U55" s="63"/>
      <c r="V55" s="63"/>
      <c r="W55" s="63"/>
      <c r="X55" s="63"/>
      <c r="Y55" s="63"/>
      <c r="Z55" s="63" t="s">
        <v>28</v>
      </c>
      <c r="AA55" s="61"/>
      <c r="AB55" s="61"/>
      <c r="AC55" s="61"/>
      <c r="AD55" s="64"/>
      <c r="AE55" s="65"/>
    </row>
    <row r="56" spans="1:31" ht="21.75" customHeight="1">
      <c r="A56" s="4"/>
      <c r="B56" s="10"/>
      <c r="C56" s="10"/>
      <c r="D56" s="61"/>
      <c r="E56" s="62" t="s">
        <v>38</v>
      </c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2"/>
      <c r="S56" s="62"/>
      <c r="T56" s="62"/>
      <c r="U56" s="63"/>
      <c r="V56" s="63"/>
      <c r="W56" s="63"/>
      <c r="X56" s="63"/>
      <c r="Y56" s="63"/>
      <c r="Z56" s="66" t="s">
        <v>41</v>
      </c>
      <c r="AA56" s="61"/>
      <c r="AB56" s="61"/>
      <c r="AC56" s="61"/>
      <c r="AD56" s="64"/>
      <c r="AE56" s="65"/>
    </row>
    <row r="57" spans="1:31">
      <c r="A57" s="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7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5"/>
    </row>
    <row r="58" spans="1:31">
      <c r="A58" s="4"/>
      <c r="B58" s="10"/>
      <c r="C58" s="10"/>
      <c r="D58" s="10"/>
      <c r="E58" s="7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7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5"/>
    </row>
    <row r="59" spans="1:31" ht="13.5" thickBot="1">
      <c r="A59" s="33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5"/>
    </row>
    <row r="60" spans="1:31" ht="13.5" thickTop="1"/>
  </sheetData>
  <protectedRanges>
    <protectedRange sqref="U26:Z33 U35:Z35" name="Aralık6"/>
    <protectedRange sqref="U53:Z54" name="Aralık3"/>
    <protectedRange sqref="E13:M42 N12:N42 C12:D42" name="Aralık1"/>
    <protectedRange sqref="D58:G58" name="Aralık2"/>
    <protectedRange sqref="B4:AC4" name="Aralık4"/>
    <protectedRange sqref="E7:N7" name="Aralık5"/>
    <protectedRange sqref="E12:M12" name="Aralık1_1"/>
  </protectedRanges>
  <mergeCells count="43">
    <mergeCell ref="B49:D49"/>
    <mergeCell ref="U52:Z52"/>
    <mergeCell ref="U53:Z54"/>
    <mergeCell ref="B45:D45"/>
    <mergeCell ref="B46:D46"/>
    <mergeCell ref="B47:D47"/>
    <mergeCell ref="B48:D48"/>
    <mergeCell ref="U35:Z35"/>
    <mergeCell ref="S37:T38"/>
    <mergeCell ref="U37:Z38"/>
    <mergeCell ref="B42:D42"/>
    <mergeCell ref="U30:Z30"/>
    <mergeCell ref="U31:Z31"/>
    <mergeCell ref="U32:Z32"/>
    <mergeCell ref="U33:Z33"/>
    <mergeCell ref="U26:Z26"/>
    <mergeCell ref="U27:Z27"/>
    <mergeCell ref="U28:Z28"/>
    <mergeCell ref="U29:Z29"/>
    <mergeCell ref="T22:T23"/>
    <mergeCell ref="U22:U23"/>
    <mergeCell ref="S25:T25"/>
    <mergeCell ref="U25:Z25"/>
    <mergeCell ref="T18:T19"/>
    <mergeCell ref="U18:U19"/>
    <mergeCell ref="T20:T21"/>
    <mergeCell ref="U20:U21"/>
    <mergeCell ref="T14:T15"/>
    <mergeCell ref="U14:U15"/>
    <mergeCell ref="T16:T17"/>
    <mergeCell ref="U16:U17"/>
    <mergeCell ref="T12:T13"/>
    <mergeCell ref="U12:U13"/>
    <mergeCell ref="B10:B11"/>
    <mergeCell ref="C10:C11"/>
    <mergeCell ref="D10:D11"/>
    <mergeCell ref="E10:N10"/>
    <mergeCell ref="B1:AC3"/>
    <mergeCell ref="E4:J4"/>
    <mergeCell ref="B6:C7"/>
    <mergeCell ref="B9:O9"/>
    <mergeCell ref="S10:U10"/>
    <mergeCell ref="W10:AD10"/>
  </mergeCells>
  <phoneticPr fontId="28" type="noConversion"/>
  <pageMargins left="0.26" right="0.18" top="1.1399999999999999" bottom="1" header="0.5" footer="0.5"/>
  <pageSetup paperSize="9" scale="50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61"/>
  <sheetViews>
    <sheetView showGridLines="0" topLeftCell="A22" zoomScaleNormal="50" workbookViewId="0">
      <selection activeCell="D42" sqref="D42"/>
    </sheetView>
  </sheetViews>
  <sheetFormatPr defaultRowHeight="12.75"/>
  <cols>
    <col min="1" max="1" width="3.28515625" style="3" customWidth="1"/>
    <col min="2" max="2" width="7" style="3" customWidth="1"/>
    <col min="3" max="3" width="9" style="3" customWidth="1"/>
    <col min="4" max="4" width="26.5703125" style="3" bestFit="1" customWidth="1"/>
    <col min="5" max="9" width="6.28515625" style="3" customWidth="1"/>
    <col min="10" max="10" width="6.7109375" style="3" customWidth="1"/>
    <col min="11" max="14" width="6.28515625" style="3" customWidth="1"/>
    <col min="15" max="15" width="8.42578125" style="3" customWidth="1"/>
    <col min="16" max="16" width="0.5703125" style="3" hidden="1" customWidth="1"/>
    <col min="17" max="17" width="4.42578125" style="3" customWidth="1"/>
    <col min="18" max="18" width="3.140625" style="3" customWidth="1"/>
    <col min="19" max="19" width="9.5703125" style="3" customWidth="1"/>
    <col min="20" max="20" width="9" style="3" customWidth="1"/>
    <col min="21" max="21" width="7.28515625" style="3" customWidth="1"/>
    <col min="22" max="22" width="1.140625" style="3" customWidth="1"/>
    <col min="23" max="25" width="3.140625" style="3" customWidth="1"/>
    <col min="26" max="26" width="30.28515625" style="3" customWidth="1"/>
    <col min="27" max="27" width="3.140625" style="3" customWidth="1"/>
    <col min="28" max="28" width="2.42578125" style="3" customWidth="1"/>
    <col min="29" max="29" width="3.140625" style="3" customWidth="1"/>
    <col min="30" max="30" width="2.85546875" style="3" customWidth="1"/>
    <col min="31" max="16384" width="9.140625" style="3"/>
  </cols>
  <sheetData>
    <row r="1" spans="1:30" ht="12.75" customHeight="1" thickTop="1">
      <c r="A1" s="1"/>
      <c r="B1" s="73" t="s">
        <v>46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2"/>
    </row>
    <row r="2" spans="1:30" ht="35.25" customHeight="1">
      <c r="A2" s="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5"/>
    </row>
    <row r="3" spans="1:30" ht="35.25" customHeight="1">
      <c r="A3" s="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5"/>
    </row>
    <row r="4" spans="1:30" ht="31.5" customHeight="1">
      <c r="A4" s="4"/>
      <c r="B4" s="36" t="s">
        <v>37</v>
      </c>
      <c r="C4" s="44" t="s">
        <v>44</v>
      </c>
      <c r="D4" s="45" t="s">
        <v>32</v>
      </c>
      <c r="E4" s="76"/>
      <c r="F4" s="76"/>
      <c r="G4" s="76"/>
      <c r="H4" s="76"/>
      <c r="I4" s="76"/>
      <c r="J4" s="76"/>
      <c r="K4" s="37">
        <v>1</v>
      </c>
      <c r="L4" s="37" t="s">
        <v>33</v>
      </c>
      <c r="M4" s="37"/>
      <c r="N4" s="37">
        <v>2</v>
      </c>
      <c r="O4" s="37" t="s">
        <v>34</v>
      </c>
      <c r="P4" s="37"/>
      <c r="Q4" s="37"/>
      <c r="R4" s="37"/>
      <c r="S4" s="37"/>
      <c r="T4" s="37"/>
      <c r="U4" s="38"/>
      <c r="V4" s="36" t="s">
        <v>40</v>
      </c>
      <c r="W4" s="37"/>
      <c r="X4" s="37"/>
      <c r="Y4" s="37"/>
      <c r="Z4" s="37"/>
      <c r="AA4" s="37"/>
      <c r="AB4" s="37"/>
      <c r="AC4" s="38"/>
      <c r="AD4" s="5"/>
    </row>
    <row r="5" spans="1:30" ht="8.25" customHeight="1">
      <c r="A5" s="4"/>
      <c r="B5" s="39"/>
      <c r="C5" s="39"/>
      <c r="D5" s="39"/>
      <c r="E5" s="40"/>
      <c r="F5" s="40"/>
      <c r="G5" s="40"/>
      <c r="H5" s="40"/>
      <c r="I5" s="40"/>
      <c r="J5" s="40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5"/>
    </row>
    <row r="6" spans="1:30" ht="18.75" customHeight="1">
      <c r="A6" s="4"/>
      <c r="B6" s="77" t="s">
        <v>35</v>
      </c>
      <c r="C6" s="77"/>
      <c r="D6" s="42" t="s">
        <v>0</v>
      </c>
      <c r="E6" s="41">
        <v>1</v>
      </c>
      <c r="F6" s="41">
        <v>2</v>
      </c>
      <c r="G6" s="41">
        <v>3</v>
      </c>
      <c r="H6" s="41">
        <v>4</v>
      </c>
      <c r="I6" s="41">
        <v>5</v>
      </c>
      <c r="J6" s="41">
        <v>6</v>
      </c>
      <c r="K6" s="41">
        <v>7</v>
      </c>
      <c r="L6" s="41">
        <v>8</v>
      </c>
      <c r="M6" s="41">
        <v>9</v>
      </c>
      <c r="N6" s="41">
        <v>10</v>
      </c>
      <c r="O6" s="41" t="s">
        <v>1</v>
      </c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5"/>
    </row>
    <row r="7" spans="1:30" ht="24.75" customHeight="1">
      <c r="A7" s="4"/>
      <c r="B7" s="77"/>
      <c r="C7" s="77"/>
      <c r="D7" s="42" t="s">
        <v>36</v>
      </c>
      <c r="E7" s="41">
        <v>10</v>
      </c>
      <c r="F7" s="41">
        <v>10</v>
      </c>
      <c r="G7" s="41">
        <v>10</v>
      </c>
      <c r="H7" s="41">
        <v>10</v>
      </c>
      <c r="I7" s="41">
        <v>10</v>
      </c>
      <c r="J7" s="41">
        <v>10</v>
      </c>
      <c r="K7" s="41">
        <v>10</v>
      </c>
      <c r="L7" s="41">
        <v>10</v>
      </c>
      <c r="M7" s="41">
        <v>10</v>
      </c>
      <c r="N7" s="41">
        <v>10</v>
      </c>
      <c r="O7" s="41">
        <f>SUM(E7:N7)</f>
        <v>100</v>
      </c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5"/>
    </row>
    <row r="8" spans="1:30" ht="8.25" customHeight="1" thickBot="1">
      <c r="A8" s="4"/>
      <c r="B8" s="6"/>
      <c r="C8" s="6"/>
      <c r="D8" s="6"/>
      <c r="E8" s="7"/>
      <c r="F8" s="7"/>
      <c r="G8" s="8"/>
      <c r="H8" s="8"/>
      <c r="I8" s="8"/>
      <c r="J8" s="8"/>
      <c r="K8" s="8"/>
      <c r="L8" s="8"/>
      <c r="M8" s="8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5"/>
    </row>
    <row r="9" spans="1:30" ht="20.25" customHeight="1" thickTop="1" thickBot="1">
      <c r="A9" s="4"/>
      <c r="B9" s="78" t="s">
        <v>2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5"/>
    </row>
    <row r="10" spans="1:30" ht="44.25" customHeight="1" thickTop="1">
      <c r="A10" s="4"/>
      <c r="B10" s="91" t="s">
        <v>3</v>
      </c>
      <c r="C10" s="93" t="s">
        <v>4</v>
      </c>
      <c r="D10" s="95" t="s">
        <v>5</v>
      </c>
      <c r="E10" s="97" t="s">
        <v>0</v>
      </c>
      <c r="F10" s="98"/>
      <c r="G10" s="98"/>
      <c r="H10" s="98"/>
      <c r="I10" s="98"/>
      <c r="J10" s="98"/>
      <c r="K10" s="98"/>
      <c r="L10" s="98"/>
      <c r="M10" s="98"/>
      <c r="N10" s="98"/>
      <c r="O10" s="55" t="s">
        <v>1</v>
      </c>
      <c r="P10" s="10"/>
      <c r="Q10" s="10"/>
      <c r="R10" s="11"/>
      <c r="S10" s="81" t="s">
        <v>6</v>
      </c>
      <c r="T10" s="82"/>
      <c r="U10" s="83"/>
      <c r="V10" s="12"/>
      <c r="W10" s="84" t="s">
        <v>7</v>
      </c>
      <c r="X10" s="85"/>
      <c r="Y10" s="85"/>
      <c r="Z10" s="85"/>
      <c r="AA10" s="85"/>
      <c r="AB10" s="85"/>
      <c r="AC10" s="85"/>
      <c r="AD10" s="86"/>
    </row>
    <row r="11" spans="1:30" ht="31.5">
      <c r="A11" s="4"/>
      <c r="B11" s="92"/>
      <c r="C11" s="94"/>
      <c r="D11" s="96"/>
      <c r="E11" s="54">
        <v>1</v>
      </c>
      <c r="F11" s="54">
        <f t="shared" ref="F11:N11" si="0">E11+1</f>
        <v>2</v>
      </c>
      <c r="G11" s="54">
        <f t="shared" si="0"/>
        <v>3</v>
      </c>
      <c r="H11" s="54">
        <f t="shared" si="0"/>
        <v>4</v>
      </c>
      <c r="I11" s="54">
        <f t="shared" si="0"/>
        <v>5</v>
      </c>
      <c r="J11" s="54">
        <f t="shared" si="0"/>
        <v>6</v>
      </c>
      <c r="K11" s="54">
        <f t="shared" si="0"/>
        <v>7</v>
      </c>
      <c r="L11" s="54">
        <f t="shared" si="0"/>
        <v>8</v>
      </c>
      <c r="M11" s="54">
        <f t="shared" si="0"/>
        <v>9</v>
      </c>
      <c r="N11" s="54">
        <f t="shared" si="0"/>
        <v>10</v>
      </c>
      <c r="O11" s="52"/>
      <c r="P11" s="10"/>
      <c r="Q11" s="10"/>
      <c r="R11" s="10"/>
      <c r="S11" s="13" t="s">
        <v>8</v>
      </c>
      <c r="T11" s="14" t="s">
        <v>9</v>
      </c>
      <c r="U11" s="15" t="s">
        <v>30</v>
      </c>
      <c r="V11" s="16"/>
      <c r="W11" s="16"/>
      <c r="X11" s="16"/>
      <c r="Y11" s="16"/>
      <c r="Z11" s="10"/>
      <c r="AA11" s="10"/>
      <c r="AB11" s="10"/>
      <c r="AC11" s="10"/>
      <c r="AD11" s="5"/>
    </row>
    <row r="12" spans="1:30" ht="19.5" customHeight="1">
      <c r="A12" s="4"/>
      <c r="B12" s="67">
        <v>1</v>
      </c>
      <c r="C12" s="71">
        <v>1116</v>
      </c>
      <c r="D12" s="70" t="s">
        <v>77</v>
      </c>
      <c r="E12" s="17"/>
      <c r="F12" s="17"/>
      <c r="G12" s="17"/>
      <c r="H12" s="17"/>
      <c r="I12" s="17"/>
      <c r="J12" s="17"/>
      <c r="K12" s="17"/>
      <c r="L12" s="17"/>
      <c r="M12" s="17"/>
      <c r="N12" s="57"/>
      <c r="O12" s="46">
        <f t="shared" ref="O12:O43" si="1">SUM(E12:N12)</f>
        <v>0</v>
      </c>
      <c r="P12" s="10"/>
      <c r="Q12" s="10"/>
      <c r="R12" s="10"/>
      <c r="S12" s="18" t="s">
        <v>10</v>
      </c>
      <c r="T12" s="87">
        <f>COUNTIF(O12:O42,"&gt;84,5")</f>
        <v>0</v>
      </c>
      <c r="U12" s="89" t="e">
        <f>T12/$T$24*100</f>
        <v>#DIV/0!</v>
      </c>
      <c r="V12" s="10"/>
      <c r="W12" s="10"/>
      <c r="X12" s="10"/>
      <c r="Y12" s="10"/>
      <c r="Z12" s="10"/>
      <c r="AA12" s="10"/>
      <c r="AB12" s="10"/>
      <c r="AC12" s="10"/>
      <c r="AD12" s="5"/>
    </row>
    <row r="13" spans="1:30" ht="19.5" customHeight="1">
      <c r="A13" s="4"/>
      <c r="B13" s="68">
        <v>2</v>
      </c>
      <c r="C13" s="71">
        <v>1117</v>
      </c>
      <c r="D13" s="70" t="s">
        <v>78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47">
        <f t="shared" si="1"/>
        <v>0</v>
      </c>
      <c r="P13" s="10"/>
      <c r="Q13" s="10"/>
      <c r="R13" s="10"/>
      <c r="S13" s="19" t="s">
        <v>11</v>
      </c>
      <c r="T13" s="88"/>
      <c r="U13" s="90"/>
      <c r="V13" s="10"/>
      <c r="W13" s="10"/>
      <c r="X13" s="10"/>
      <c r="Y13" s="10"/>
      <c r="Z13" s="10"/>
      <c r="AA13" s="10"/>
      <c r="AB13" s="10"/>
      <c r="AC13" s="10"/>
      <c r="AD13" s="5"/>
    </row>
    <row r="14" spans="1:30" ht="19.5" customHeight="1">
      <c r="A14" s="4"/>
      <c r="B14" s="68">
        <v>3</v>
      </c>
      <c r="C14" s="71">
        <v>1118</v>
      </c>
      <c r="D14" s="70" t="s">
        <v>79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47">
        <f t="shared" si="1"/>
        <v>0</v>
      </c>
      <c r="P14" s="10"/>
      <c r="Q14" s="10"/>
      <c r="R14" s="10"/>
      <c r="S14" s="18" t="s">
        <v>12</v>
      </c>
      <c r="T14" s="87">
        <f>COUNTIF(O12:O42,"&gt;69,5")-T12</f>
        <v>0</v>
      </c>
      <c r="U14" s="89" t="e">
        <f>T14/$T$24*100</f>
        <v>#DIV/0!</v>
      </c>
      <c r="V14" s="10"/>
      <c r="W14" s="10"/>
      <c r="X14" s="10"/>
      <c r="Y14" s="10"/>
      <c r="Z14" s="10"/>
      <c r="AA14" s="10"/>
      <c r="AB14" s="10"/>
      <c r="AC14" s="10"/>
      <c r="AD14" s="5"/>
    </row>
    <row r="15" spans="1:30" ht="19.5" customHeight="1">
      <c r="A15" s="4"/>
      <c r="B15" s="68">
        <v>4</v>
      </c>
      <c r="C15" s="71">
        <v>1119</v>
      </c>
      <c r="D15" s="70" t="s">
        <v>80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47">
        <f t="shared" si="1"/>
        <v>0</v>
      </c>
      <c r="P15" s="10"/>
      <c r="Q15" s="10"/>
      <c r="R15" s="10"/>
      <c r="S15" s="19" t="s">
        <v>13</v>
      </c>
      <c r="T15" s="88"/>
      <c r="U15" s="90"/>
      <c r="V15" s="10"/>
      <c r="W15" s="10"/>
      <c r="X15" s="10"/>
      <c r="Y15" s="10"/>
      <c r="Z15" s="10"/>
      <c r="AA15" s="10"/>
      <c r="AB15" s="10"/>
      <c r="AC15" s="10"/>
      <c r="AD15" s="5"/>
    </row>
    <row r="16" spans="1:30" ht="19.5" customHeight="1">
      <c r="A16" s="4"/>
      <c r="B16" s="68">
        <v>5</v>
      </c>
      <c r="C16" s="71">
        <v>1120</v>
      </c>
      <c r="D16" s="70" t="s">
        <v>81</v>
      </c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47">
        <f t="shared" si="1"/>
        <v>0</v>
      </c>
      <c r="P16" s="10"/>
      <c r="Q16" s="10"/>
      <c r="R16" s="10"/>
      <c r="S16" s="18" t="s">
        <v>14</v>
      </c>
      <c r="T16" s="87">
        <f>COUNTIF(O12:O42,"&gt;54,5")-(T14+T12)</f>
        <v>0</v>
      </c>
      <c r="U16" s="89" t="e">
        <f>T16/$T$24*100</f>
        <v>#DIV/0!</v>
      </c>
      <c r="V16" s="10"/>
      <c r="W16" s="10"/>
      <c r="X16" s="10"/>
      <c r="Y16" s="10"/>
      <c r="Z16" s="10"/>
      <c r="AA16" s="10"/>
      <c r="AB16" s="10"/>
      <c r="AC16" s="10"/>
      <c r="AD16" s="5"/>
    </row>
    <row r="17" spans="1:30" ht="19.5" customHeight="1">
      <c r="A17" s="4"/>
      <c r="B17" s="68">
        <v>6</v>
      </c>
      <c r="C17" s="71">
        <v>1121</v>
      </c>
      <c r="D17" s="70" t="s">
        <v>82</v>
      </c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47">
        <f t="shared" si="1"/>
        <v>0</v>
      </c>
      <c r="P17" s="10"/>
      <c r="Q17" s="10"/>
      <c r="R17" s="10"/>
      <c r="S17" s="19" t="s">
        <v>15</v>
      </c>
      <c r="T17" s="88"/>
      <c r="U17" s="90"/>
      <c r="V17" s="10"/>
      <c r="W17" s="10"/>
      <c r="X17" s="10"/>
      <c r="Y17" s="10"/>
      <c r="Z17" s="10"/>
      <c r="AA17" s="10"/>
      <c r="AB17" s="10"/>
      <c r="AC17" s="10"/>
      <c r="AD17" s="5"/>
    </row>
    <row r="18" spans="1:30" ht="19.5" customHeight="1">
      <c r="A18" s="4"/>
      <c r="B18" s="68">
        <v>7</v>
      </c>
      <c r="C18" s="71">
        <v>1122</v>
      </c>
      <c r="D18" s="70" t="s">
        <v>83</v>
      </c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47">
        <f t="shared" si="1"/>
        <v>0</v>
      </c>
      <c r="P18" s="10"/>
      <c r="Q18" s="10"/>
      <c r="R18" s="10"/>
      <c r="S18" s="18" t="s">
        <v>16</v>
      </c>
      <c r="T18" s="87">
        <f>COUNTIF(O12:O42,"&gt;44,5")-(T16+T14+T12)</f>
        <v>0</v>
      </c>
      <c r="U18" s="89" t="e">
        <f>(T18*100)/$T$24</f>
        <v>#DIV/0!</v>
      </c>
      <c r="V18" s="10"/>
      <c r="W18" s="10"/>
      <c r="X18" s="10"/>
      <c r="Y18" s="10"/>
      <c r="Z18" s="10"/>
      <c r="AA18" s="10"/>
      <c r="AB18" s="10"/>
      <c r="AC18" s="10"/>
      <c r="AD18" s="5"/>
    </row>
    <row r="19" spans="1:30" ht="19.5" customHeight="1">
      <c r="A19" s="4"/>
      <c r="B19" s="68">
        <v>8</v>
      </c>
      <c r="C19" s="71">
        <v>1123</v>
      </c>
      <c r="D19" s="70" t="s">
        <v>84</v>
      </c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47">
        <f t="shared" si="1"/>
        <v>0</v>
      </c>
      <c r="P19" s="10"/>
      <c r="Q19" s="10"/>
      <c r="R19" s="10"/>
      <c r="S19" s="19" t="s">
        <v>17</v>
      </c>
      <c r="T19" s="88"/>
      <c r="U19" s="90"/>
      <c r="V19" s="10"/>
      <c r="W19" s="10"/>
      <c r="X19" s="10"/>
      <c r="Y19" s="10"/>
      <c r="Z19" s="10"/>
      <c r="AA19" s="10"/>
      <c r="AB19" s="10"/>
      <c r="AC19" s="10"/>
      <c r="AD19" s="5"/>
    </row>
    <row r="20" spans="1:30" ht="19.5" customHeight="1">
      <c r="A20" s="4"/>
      <c r="B20" s="68">
        <v>9</v>
      </c>
      <c r="C20" s="71">
        <v>1124</v>
      </c>
      <c r="D20" s="70" t="s">
        <v>85</v>
      </c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47">
        <f t="shared" si="1"/>
        <v>0</v>
      </c>
      <c r="P20" s="10"/>
      <c r="Q20" s="10"/>
      <c r="R20" s="10"/>
      <c r="S20" s="18" t="s">
        <v>18</v>
      </c>
      <c r="T20" s="87">
        <f>COUNTIF(O12:O42,"&gt;24,5")-(T12+T14+T16+T18)</f>
        <v>0</v>
      </c>
      <c r="U20" s="89" t="e">
        <f>(T20*100)/$T$24</f>
        <v>#DIV/0!</v>
      </c>
      <c r="V20" s="10"/>
      <c r="W20" s="10"/>
      <c r="X20" s="10"/>
      <c r="Y20" s="10"/>
      <c r="Z20" s="10"/>
      <c r="AA20" s="10"/>
      <c r="AB20" s="10"/>
      <c r="AC20" s="10"/>
      <c r="AD20" s="5"/>
    </row>
    <row r="21" spans="1:30" ht="19.5" customHeight="1">
      <c r="A21" s="4"/>
      <c r="B21" s="68">
        <v>10</v>
      </c>
      <c r="C21" s="71">
        <v>1125</v>
      </c>
      <c r="D21" s="70" t="s">
        <v>86</v>
      </c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47">
        <f t="shared" si="1"/>
        <v>0</v>
      </c>
      <c r="P21" s="10"/>
      <c r="Q21" s="10"/>
      <c r="R21" s="10"/>
      <c r="S21" s="19" t="s">
        <v>19</v>
      </c>
      <c r="T21" s="88"/>
      <c r="U21" s="90"/>
      <c r="V21" s="10"/>
      <c r="W21" s="10"/>
      <c r="X21" s="10"/>
      <c r="Y21" s="10"/>
      <c r="Z21" s="10"/>
      <c r="AA21" s="10"/>
      <c r="AB21" s="10"/>
      <c r="AC21" s="10"/>
      <c r="AD21" s="5"/>
    </row>
    <row r="22" spans="1:30" ht="19.5" customHeight="1">
      <c r="A22" s="4"/>
      <c r="B22" s="68">
        <v>11</v>
      </c>
      <c r="C22" s="71">
        <v>1126</v>
      </c>
      <c r="D22" s="70" t="s">
        <v>87</v>
      </c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47">
        <f>SUM(E22:N22)</f>
        <v>0</v>
      </c>
      <c r="P22" s="10"/>
      <c r="Q22" s="10"/>
      <c r="R22" s="10"/>
      <c r="S22" s="18" t="s">
        <v>20</v>
      </c>
      <c r="T22" s="87">
        <f>COUNTIF(O12:O42,"&lt;24,5")-S24</f>
        <v>0</v>
      </c>
      <c r="U22" s="89" t="e">
        <f>T22/$T$24*100</f>
        <v>#DIV/0!</v>
      </c>
      <c r="V22" s="10"/>
      <c r="W22" s="10"/>
      <c r="X22" s="10"/>
      <c r="Y22" s="10"/>
      <c r="Z22" s="10"/>
      <c r="AA22" s="10"/>
      <c r="AB22" s="10"/>
      <c r="AC22" s="10"/>
      <c r="AD22" s="5"/>
    </row>
    <row r="23" spans="1:30" ht="19.5" customHeight="1">
      <c r="A23" s="4"/>
      <c r="B23" s="68">
        <v>12</v>
      </c>
      <c r="C23" s="71">
        <v>1127</v>
      </c>
      <c r="D23" s="70" t="s">
        <v>88</v>
      </c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47">
        <f t="shared" si="1"/>
        <v>0</v>
      </c>
      <c r="P23" s="10"/>
      <c r="Q23" s="10"/>
      <c r="R23" s="10"/>
      <c r="S23" s="20" t="s">
        <v>21</v>
      </c>
      <c r="T23" s="102"/>
      <c r="U23" s="90"/>
      <c r="V23" s="10"/>
      <c r="W23" s="10"/>
      <c r="X23" s="10"/>
      <c r="Y23" s="10"/>
      <c r="Z23" s="10"/>
      <c r="AA23" s="10"/>
      <c r="AB23" s="10"/>
      <c r="AC23" s="10"/>
      <c r="AD23" s="5"/>
    </row>
    <row r="24" spans="1:30" ht="19.5" customHeight="1">
      <c r="A24" s="4"/>
      <c r="B24" s="68">
        <v>13</v>
      </c>
      <c r="C24" s="71">
        <v>1128</v>
      </c>
      <c r="D24" s="70" t="s">
        <v>89</v>
      </c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47">
        <f t="shared" si="1"/>
        <v>0</v>
      </c>
      <c r="P24" s="10"/>
      <c r="Q24" s="10"/>
      <c r="R24" s="10"/>
      <c r="S24" s="43">
        <f>COUNTIF(O12:O43,"0")</f>
        <v>31</v>
      </c>
      <c r="T24" s="7">
        <f>SUM(T12:T23)</f>
        <v>0</v>
      </c>
      <c r="U24" s="21" t="e">
        <f>SUM(U12:U23)</f>
        <v>#DIV/0!</v>
      </c>
      <c r="V24" s="10"/>
      <c r="W24" s="10"/>
      <c r="X24" s="10"/>
      <c r="Y24" s="10"/>
      <c r="Z24" s="10"/>
      <c r="AA24" s="10"/>
      <c r="AB24" s="10"/>
      <c r="AC24" s="10"/>
      <c r="AD24" s="5"/>
    </row>
    <row r="25" spans="1:30" ht="19.5" customHeight="1">
      <c r="A25" s="4"/>
      <c r="B25" s="68">
        <v>14</v>
      </c>
      <c r="C25" s="71">
        <v>1129</v>
      </c>
      <c r="D25" s="70" t="s">
        <v>90</v>
      </c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47">
        <f t="shared" si="1"/>
        <v>0</v>
      </c>
      <c r="P25" s="10"/>
      <c r="Q25" s="10"/>
      <c r="R25" s="10"/>
      <c r="S25" s="103" t="s">
        <v>0</v>
      </c>
      <c r="T25" s="104"/>
      <c r="U25" s="103" t="s">
        <v>22</v>
      </c>
      <c r="V25" s="105"/>
      <c r="W25" s="105"/>
      <c r="X25" s="105"/>
      <c r="Y25" s="105"/>
      <c r="Z25" s="104"/>
      <c r="AA25" s="10"/>
      <c r="AB25" s="10"/>
      <c r="AC25" s="10"/>
      <c r="AD25" s="5"/>
    </row>
    <row r="26" spans="1:30" ht="19.5" customHeight="1">
      <c r="A26" s="4"/>
      <c r="B26" s="68">
        <v>15</v>
      </c>
      <c r="C26" s="71">
        <v>1130</v>
      </c>
      <c r="D26" s="70" t="s">
        <v>91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47">
        <f t="shared" si="1"/>
        <v>0</v>
      </c>
      <c r="P26" s="10"/>
      <c r="Q26" s="10"/>
      <c r="R26" s="10"/>
      <c r="S26" s="22">
        <v>1</v>
      </c>
      <c r="T26" s="23"/>
      <c r="U26" s="99"/>
      <c r="V26" s="100"/>
      <c r="W26" s="100"/>
      <c r="X26" s="100"/>
      <c r="Y26" s="100"/>
      <c r="Z26" s="101"/>
      <c r="AA26" s="10"/>
      <c r="AB26" s="10"/>
      <c r="AC26" s="10"/>
      <c r="AD26" s="5"/>
    </row>
    <row r="27" spans="1:30" ht="19.5" customHeight="1">
      <c r="A27" s="4"/>
      <c r="B27" s="68">
        <v>16</v>
      </c>
      <c r="C27" s="71">
        <v>1131</v>
      </c>
      <c r="D27" s="70" t="s">
        <v>92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47">
        <f t="shared" si="1"/>
        <v>0</v>
      </c>
      <c r="P27" s="10"/>
      <c r="Q27" s="10"/>
      <c r="R27" s="10"/>
      <c r="S27" s="22">
        <v>2</v>
      </c>
      <c r="T27" s="23"/>
      <c r="U27" s="99"/>
      <c r="V27" s="100"/>
      <c r="W27" s="100"/>
      <c r="X27" s="100"/>
      <c r="Y27" s="100"/>
      <c r="Z27" s="101"/>
      <c r="AA27" s="10"/>
      <c r="AB27" s="10"/>
      <c r="AC27" s="10"/>
      <c r="AD27" s="5"/>
    </row>
    <row r="28" spans="1:30" ht="19.5" customHeight="1">
      <c r="A28" s="4"/>
      <c r="B28" s="68">
        <v>17</v>
      </c>
      <c r="C28" s="71">
        <v>1132</v>
      </c>
      <c r="D28" s="70" t="s">
        <v>93</v>
      </c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47">
        <f t="shared" si="1"/>
        <v>0</v>
      </c>
      <c r="P28" s="10"/>
      <c r="Q28" s="10"/>
      <c r="R28" s="10"/>
      <c r="S28" s="22">
        <v>3</v>
      </c>
      <c r="T28" s="23"/>
      <c r="U28" s="99"/>
      <c r="V28" s="100"/>
      <c r="W28" s="100"/>
      <c r="X28" s="100"/>
      <c r="Y28" s="100"/>
      <c r="Z28" s="101"/>
      <c r="AA28" s="10"/>
      <c r="AB28" s="10"/>
      <c r="AC28" s="10"/>
      <c r="AD28" s="5"/>
    </row>
    <row r="29" spans="1:30" ht="19.5" customHeight="1">
      <c r="A29" s="4"/>
      <c r="B29" s="68">
        <v>18</v>
      </c>
      <c r="C29" s="71">
        <v>1133</v>
      </c>
      <c r="D29" s="70" t="s">
        <v>94</v>
      </c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47">
        <f t="shared" si="1"/>
        <v>0</v>
      </c>
      <c r="P29" s="10"/>
      <c r="Q29" s="10"/>
      <c r="R29" s="10"/>
      <c r="S29" s="22">
        <v>4</v>
      </c>
      <c r="T29" s="23"/>
      <c r="U29" s="99"/>
      <c r="V29" s="100"/>
      <c r="W29" s="100"/>
      <c r="X29" s="100"/>
      <c r="Y29" s="100"/>
      <c r="Z29" s="101"/>
      <c r="AA29" s="10"/>
      <c r="AB29" s="10"/>
      <c r="AC29" s="10"/>
      <c r="AD29" s="5"/>
    </row>
    <row r="30" spans="1:30" ht="19.5" customHeight="1">
      <c r="A30" s="4"/>
      <c r="B30" s="68">
        <v>19</v>
      </c>
      <c r="C30" s="71">
        <v>1134</v>
      </c>
      <c r="D30" s="70" t="s">
        <v>95</v>
      </c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47">
        <f t="shared" si="1"/>
        <v>0</v>
      </c>
      <c r="P30" s="10"/>
      <c r="Q30" s="10"/>
      <c r="R30" s="10"/>
      <c r="S30" s="22">
        <v>5</v>
      </c>
      <c r="T30" s="28"/>
      <c r="U30" s="99"/>
      <c r="V30" s="100"/>
      <c r="W30" s="100"/>
      <c r="X30" s="100"/>
      <c r="Y30" s="100"/>
      <c r="Z30" s="101"/>
      <c r="AA30" s="10"/>
      <c r="AB30" s="10"/>
      <c r="AC30" s="10"/>
      <c r="AD30" s="5"/>
    </row>
    <row r="31" spans="1:30" ht="19.5" customHeight="1">
      <c r="A31" s="4"/>
      <c r="B31" s="68">
        <v>20</v>
      </c>
      <c r="C31" s="71">
        <v>1135</v>
      </c>
      <c r="D31" s="70" t="s">
        <v>96</v>
      </c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47">
        <f t="shared" si="1"/>
        <v>0</v>
      </c>
      <c r="P31" s="10"/>
      <c r="Q31" s="10"/>
      <c r="R31" s="10"/>
      <c r="S31" s="22">
        <v>6</v>
      </c>
      <c r="T31" s="28"/>
      <c r="U31" s="99"/>
      <c r="V31" s="100"/>
      <c r="W31" s="100"/>
      <c r="X31" s="100"/>
      <c r="Y31" s="100"/>
      <c r="Z31" s="101"/>
      <c r="AA31" s="10"/>
      <c r="AB31" s="10"/>
      <c r="AC31" s="10"/>
      <c r="AD31" s="5"/>
    </row>
    <row r="32" spans="1:30" ht="19.5" customHeight="1">
      <c r="A32" s="4"/>
      <c r="B32" s="68">
        <v>21</v>
      </c>
      <c r="C32" s="71">
        <v>1136</v>
      </c>
      <c r="D32" s="70" t="s">
        <v>97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47">
        <f t="shared" si="1"/>
        <v>0</v>
      </c>
      <c r="P32" s="10"/>
      <c r="Q32" s="10"/>
      <c r="R32" s="10"/>
      <c r="S32" s="22">
        <v>7</v>
      </c>
      <c r="T32" s="28"/>
      <c r="U32" s="99"/>
      <c r="V32" s="100"/>
      <c r="W32" s="100"/>
      <c r="X32" s="100"/>
      <c r="Y32" s="100"/>
      <c r="Z32" s="101"/>
      <c r="AA32" s="10"/>
      <c r="AB32" s="10"/>
      <c r="AC32" s="10"/>
      <c r="AD32" s="5"/>
    </row>
    <row r="33" spans="1:30" ht="19.5" customHeight="1">
      <c r="A33" s="4"/>
      <c r="B33" s="68">
        <v>22</v>
      </c>
      <c r="C33" s="71">
        <v>1137</v>
      </c>
      <c r="D33" s="70" t="s">
        <v>98</v>
      </c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47">
        <f t="shared" si="1"/>
        <v>0</v>
      </c>
      <c r="P33" s="10"/>
      <c r="Q33" s="10"/>
      <c r="R33" s="10"/>
      <c r="S33" s="22">
        <v>8</v>
      </c>
      <c r="T33" s="23"/>
      <c r="U33" s="99"/>
      <c r="V33" s="100"/>
      <c r="W33" s="100"/>
      <c r="X33" s="100"/>
      <c r="Y33" s="100"/>
      <c r="Z33" s="101"/>
      <c r="AA33" s="10"/>
      <c r="AB33" s="10"/>
      <c r="AC33" s="10"/>
      <c r="AD33" s="5"/>
    </row>
    <row r="34" spans="1:30" ht="19.5" customHeight="1">
      <c r="A34" s="4"/>
      <c r="B34" s="68">
        <v>23</v>
      </c>
      <c r="C34" s="71">
        <v>1138</v>
      </c>
      <c r="D34" s="70" t="s">
        <v>99</v>
      </c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47">
        <f t="shared" si="1"/>
        <v>0</v>
      </c>
      <c r="P34" s="10"/>
      <c r="Q34" s="10"/>
      <c r="R34" s="10"/>
      <c r="S34" s="22">
        <v>9</v>
      </c>
      <c r="T34" s="23"/>
      <c r="U34" s="56"/>
      <c r="AA34" s="10"/>
      <c r="AB34" s="10"/>
      <c r="AC34" s="10"/>
      <c r="AD34" s="5"/>
    </row>
    <row r="35" spans="1:30" ht="19.5" customHeight="1">
      <c r="A35" s="4"/>
      <c r="B35" s="68">
        <v>24</v>
      </c>
      <c r="C35" s="71">
        <v>1139</v>
      </c>
      <c r="D35" s="70" t="s">
        <v>100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47">
        <f t="shared" si="1"/>
        <v>0</v>
      </c>
      <c r="P35" s="10"/>
      <c r="Q35" s="10"/>
      <c r="R35" s="10"/>
      <c r="S35" s="22">
        <v>10</v>
      </c>
      <c r="T35" s="23"/>
      <c r="U35" s="99"/>
      <c r="V35" s="100"/>
      <c r="W35" s="100"/>
      <c r="X35" s="100"/>
      <c r="Y35" s="100"/>
      <c r="Z35" s="101"/>
      <c r="AA35" s="10"/>
      <c r="AB35" s="10"/>
      <c r="AC35" s="10"/>
      <c r="AD35" s="5"/>
    </row>
    <row r="36" spans="1:30" ht="19.5" customHeight="1">
      <c r="A36" s="4"/>
      <c r="B36" s="68">
        <v>25</v>
      </c>
      <c r="C36" s="71">
        <v>1140</v>
      </c>
      <c r="D36" s="70" t="s">
        <v>101</v>
      </c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47">
        <f t="shared" si="1"/>
        <v>0</v>
      </c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5"/>
    </row>
    <row r="37" spans="1:30" ht="19.5" customHeight="1">
      <c r="A37" s="4"/>
      <c r="B37" s="68">
        <v>26</v>
      </c>
      <c r="C37" s="71">
        <v>1141</v>
      </c>
      <c r="D37" s="70" t="s">
        <v>102</v>
      </c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47">
        <f t="shared" si="1"/>
        <v>0</v>
      </c>
      <c r="P37" s="10"/>
      <c r="Q37" s="10"/>
      <c r="R37" s="10"/>
      <c r="S37" s="106" t="s">
        <v>29</v>
      </c>
      <c r="T37" s="106"/>
      <c r="U37" s="107" t="e">
        <f>SUM(U12:U19)</f>
        <v>#DIV/0!</v>
      </c>
      <c r="V37" s="108"/>
      <c r="W37" s="108"/>
      <c r="X37" s="108"/>
      <c r="Y37" s="108"/>
      <c r="Z37" s="109"/>
      <c r="AA37" s="10"/>
      <c r="AB37" s="10"/>
      <c r="AC37" s="10"/>
      <c r="AD37" s="5"/>
    </row>
    <row r="38" spans="1:30" ht="19.5" customHeight="1">
      <c r="A38" s="4"/>
      <c r="B38" s="68">
        <v>27</v>
      </c>
      <c r="C38" s="71">
        <v>1142</v>
      </c>
      <c r="D38" s="70" t="s">
        <v>103</v>
      </c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47">
        <f t="shared" si="1"/>
        <v>0</v>
      </c>
      <c r="P38" s="10"/>
      <c r="Q38" s="10"/>
      <c r="R38" s="10"/>
      <c r="S38" s="106"/>
      <c r="T38" s="106"/>
      <c r="U38" s="110"/>
      <c r="V38" s="111"/>
      <c r="W38" s="111"/>
      <c r="X38" s="111"/>
      <c r="Y38" s="111"/>
      <c r="Z38" s="112"/>
      <c r="AA38" s="7"/>
      <c r="AB38" s="10"/>
      <c r="AC38" s="10"/>
      <c r="AD38" s="5"/>
    </row>
    <row r="39" spans="1:30" ht="19.5" customHeight="1">
      <c r="A39" s="4"/>
      <c r="B39" s="68">
        <v>28</v>
      </c>
      <c r="C39" s="71">
        <v>1143</v>
      </c>
      <c r="D39" s="70" t="s">
        <v>104</v>
      </c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47">
        <f t="shared" si="1"/>
        <v>0</v>
      </c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5"/>
    </row>
    <row r="40" spans="1:30" ht="19.5" customHeight="1">
      <c r="A40" s="4"/>
      <c r="B40" s="68">
        <v>29</v>
      </c>
      <c r="C40" s="71">
        <v>1144</v>
      </c>
      <c r="D40" s="70" t="s">
        <v>105</v>
      </c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47">
        <f t="shared" si="1"/>
        <v>0</v>
      </c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5"/>
    </row>
    <row r="41" spans="1:30" ht="21.75" customHeight="1">
      <c r="A41" s="4"/>
      <c r="B41" s="68">
        <v>30</v>
      </c>
      <c r="C41" s="71">
        <v>1145</v>
      </c>
      <c r="D41" s="70" t="s">
        <v>106</v>
      </c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47">
        <f t="shared" si="1"/>
        <v>0</v>
      </c>
      <c r="P41" s="10"/>
      <c r="Q41" s="10"/>
      <c r="R41" s="7"/>
      <c r="S41" s="10"/>
      <c r="T41" s="7"/>
      <c r="U41" s="7"/>
      <c r="V41" s="7"/>
      <c r="W41" s="7"/>
      <c r="X41" s="7"/>
      <c r="Y41" s="7"/>
      <c r="Z41" s="7"/>
      <c r="AA41" s="10"/>
      <c r="AB41" s="10"/>
      <c r="AC41" s="10"/>
      <c r="AD41" s="5"/>
    </row>
    <row r="42" spans="1:30" ht="21.75" customHeight="1">
      <c r="A42" s="4"/>
      <c r="B42" s="68">
        <v>31</v>
      </c>
      <c r="C42" s="71"/>
      <c r="D42" s="70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47">
        <f>SUM(E42:N42)</f>
        <v>0</v>
      </c>
      <c r="P42" s="10"/>
      <c r="Q42" s="10"/>
      <c r="R42" s="7"/>
      <c r="S42" s="10"/>
      <c r="T42" s="7"/>
      <c r="U42" s="7"/>
      <c r="V42" s="7"/>
      <c r="W42" s="7"/>
      <c r="X42" s="7"/>
      <c r="Y42" s="7"/>
      <c r="Z42" s="7"/>
      <c r="AA42" s="10"/>
      <c r="AB42" s="10"/>
      <c r="AC42" s="10"/>
      <c r="AD42" s="5"/>
    </row>
    <row r="43" spans="1:30" ht="20.25" customHeight="1" thickBot="1">
      <c r="A43" s="4"/>
      <c r="B43" s="113" t="s">
        <v>39</v>
      </c>
      <c r="C43" s="114"/>
      <c r="D43" s="115"/>
      <c r="E43" s="53" t="e">
        <f>AVERAGE(E12:E42)</f>
        <v>#DIV/0!</v>
      </c>
      <c r="F43" s="53" t="e">
        <f t="shared" ref="F43:N43" si="2">AVERAGE(F12:F42)</f>
        <v>#DIV/0!</v>
      </c>
      <c r="G43" s="53" t="e">
        <f t="shared" si="2"/>
        <v>#DIV/0!</v>
      </c>
      <c r="H43" s="53" t="e">
        <f t="shared" si="2"/>
        <v>#DIV/0!</v>
      </c>
      <c r="I43" s="53" t="e">
        <f t="shared" si="2"/>
        <v>#DIV/0!</v>
      </c>
      <c r="J43" s="53" t="e">
        <f t="shared" si="2"/>
        <v>#DIV/0!</v>
      </c>
      <c r="K43" s="53" t="e">
        <f t="shared" si="2"/>
        <v>#DIV/0!</v>
      </c>
      <c r="L43" s="53" t="e">
        <f t="shared" si="2"/>
        <v>#DIV/0!</v>
      </c>
      <c r="M43" s="53" t="e">
        <f t="shared" si="2"/>
        <v>#DIV/0!</v>
      </c>
      <c r="N43" s="53" t="e">
        <f t="shared" si="2"/>
        <v>#DIV/0!</v>
      </c>
      <c r="O43" s="48" t="e">
        <f t="shared" si="1"/>
        <v>#DIV/0!</v>
      </c>
      <c r="P43" s="10"/>
      <c r="Q43" s="10"/>
      <c r="R43" s="7"/>
      <c r="S43" s="10"/>
      <c r="T43" s="7"/>
      <c r="U43" s="10"/>
      <c r="V43" s="10"/>
      <c r="W43" s="10"/>
      <c r="X43" s="10"/>
      <c r="Y43" s="10"/>
      <c r="Z43" s="10"/>
      <c r="AA43" s="10"/>
      <c r="AB43" s="10"/>
      <c r="AC43" s="10"/>
      <c r="AD43" s="5"/>
    </row>
    <row r="44" spans="1:30" ht="31.5" customHeight="1" thickTop="1">
      <c r="A44" s="4"/>
      <c r="B44" s="24"/>
      <c r="C44" s="25"/>
      <c r="D44" s="25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7"/>
      <c r="P44" s="10"/>
      <c r="Q44" s="10"/>
      <c r="R44" s="7"/>
      <c r="S44" s="10"/>
      <c r="T44" s="7"/>
      <c r="U44" s="10"/>
      <c r="V44" s="10"/>
      <c r="W44" s="10"/>
      <c r="X44" s="10"/>
      <c r="Y44" s="10"/>
      <c r="Z44" s="10"/>
      <c r="AA44" s="10"/>
      <c r="AB44" s="10"/>
      <c r="AC44" s="10"/>
      <c r="AD44" s="5"/>
    </row>
    <row r="45" spans="1:30" ht="31.5" customHeight="1">
      <c r="A45" s="4"/>
      <c r="B45" s="10"/>
      <c r="C45" s="29"/>
      <c r="D45" s="29"/>
      <c r="E45" s="7"/>
      <c r="F45" s="7"/>
      <c r="G45" s="7"/>
      <c r="H45" s="7"/>
      <c r="I45" s="7"/>
      <c r="J45" s="7"/>
      <c r="K45" s="7"/>
      <c r="L45" s="7"/>
      <c r="M45" s="7"/>
      <c r="N45" s="7"/>
      <c r="O45" s="30"/>
      <c r="P45" s="10"/>
      <c r="Q45" s="10"/>
      <c r="R45" s="7"/>
      <c r="S45" s="10"/>
      <c r="T45" s="7"/>
      <c r="U45" s="32"/>
      <c r="V45" s="10"/>
      <c r="W45" s="10"/>
      <c r="X45" s="9"/>
      <c r="Y45" s="10"/>
      <c r="Z45" s="10"/>
      <c r="AA45" s="10"/>
      <c r="AB45" s="10"/>
      <c r="AC45" s="10"/>
      <c r="AD45" s="5"/>
    </row>
    <row r="46" spans="1:30" ht="42" customHeight="1">
      <c r="A46" s="4"/>
      <c r="B46" s="116" t="s">
        <v>23</v>
      </c>
      <c r="C46" s="117"/>
      <c r="D46" s="118"/>
      <c r="E46" s="49">
        <f>COUNTIF(E12:E42,E7)</f>
        <v>0</v>
      </c>
      <c r="F46" s="49">
        <f t="shared" ref="F46:N46" si="3">COUNTIF(F12:F42,F7)</f>
        <v>0</v>
      </c>
      <c r="G46" s="49">
        <f t="shared" si="3"/>
        <v>0</v>
      </c>
      <c r="H46" s="49">
        <f t="shared" si="3"/>
        <v>0</v>
      </c>
      <c r="I46" s="49">
        <f t="shared" si="3"/>
        <v>0</v>
      </c>
      <c r="J46" s="49">
        <f t="shared" si="3"/>
        <v>0</v>
      </c>
      <c r="K46" s="49">
        <f t="shared" si="3"/>
        <v>0</v>
      </c>
      <c r="L46" s="49">
        <f t="shared" si="3"/>
        <v>0</v>
      </c>
      <c r="M46" s="49">
        <f t="shared" si="3"/>
        <v>0</v>
      </c>
      <c r="N46" s="49">
        <f t="shared" si="3"/>
        <v>0</v>
      </c>
      <c r="O46" s="31"/>
      <c r="P46" s="10"/>
      <c r="Q46" s="10"/>
      <c r="R46" s="7"/>
      <c r="S46" s="10"/>
      <c r="T46" s="7"/>
      <c r="U46" s="32"/>
      <c r="V46" s="10"/>
      <c r="W46" s="10"/>
      <c r="X46" s="9"/>
      <c r="Y46" s="10"/>
      <c r="Z46" s="10"/>
      <c r="AA46" s="10"/>
      <c r="AB46" s="10"/>
      <c r="AC46" s="10"/>
      <c r="AD46" s="5"/>
    </row>
    <row r="47" spans="1:30" ht="42" customHeight="1">
      <c r="A47" s="4"/>
      <c r="B47" s="116" t="s">
        <v>24</v>
      </c>
      <c r="C47" s="117"/>
      <c r="D47" s="118"/>
      <c r="E47" s="49">
        <f>COUNTIF(E11:E42,0)</f>
        <v>0</v>
      </c>
      <c r="F47" s="49">
        <f t="shared" ref="F47:N47" si="4">COUNTIF(F11:F42,0)</f>
        <v>0</v>
      </c>
      <c r="G47" s="49">
        <f t="shared" si="4"/>
        <v>0</v>
      </c>
      <c r="H47" s="49">
        <f t="shared" si="4"/>
        <v>0</v>
      </c>
      <c r="I47" s="49">
        <f t="shared" si="4"/>
        <v>0</v>
      </c>
      <c r="J47" s="49">
        <f t="shared" si="4"/>
        <v>0</v>
      </c>
      <c r="K47" s="49">
        <f t="shared" si="4"/>
        <v>0</v>
      </c>
      <c r="L47" s="49">
        <f t="shared" si="4"/>
        <v>0</v>
      </c>
      <c r="M47" s="49">
        <f t="shared" si="4"/>
        <v>0</v>
      </c>
      <c r="N47" s="49">
        <f t="shared" si="4"/>
        <v>0</v>
      </c>
      <c r="O47" s="10"/>
      <c r="P47" s="10"/>
      <c r="Q47" s="10"/>
      <c r="R47" s="7"/>
      <c r="S47" s="10"/>
      <c r="T47" s="7"/>
      <c r="U47" s="32"/>
      <c r="V47" s="10"/>
      <c r="W47" s="10"/>
      <c r="X47" s="9"/>
      <c r="Y47" s="10"/>
      <c r="Z47" s="10"/>
      <c r="AA47" s="10"/>
      <c r="AB47" s="10"/>
      <c r="AC47" s="10"/>
      <c r="AD47" s="5"/>
    </row>
    <row r="48" spans="1:30" ht="42" customHeight="1" thickBot="1">
      <c r="A48" s="4"/>
      <c r="B48" s="116" t="s">
        <v>25</v>
      </c>
      <c r="C48" s="117"/>
      <c r="D48" s="118"/>
      <c r="E48" s="49">
        <f t="shared" ref="E48:N48" si="5">$T$24-SUM(E46,E47,E49)</f>
        <v>0</v>
      </c>
      <c r="F48" s="49">
        <f t="shared" si="5"/>
        <v>0</v>
      </c>
      <c r="G48" s="49">
        <f t="shared" si="5"/>
        <v>0</v>
      </c>
      <c r="H48" s="49">
        <f t="shared" si="5"/>
        <v>0</v>
      </c>
      <c r="I48" s="49">
        <f t="shared" si="5"/>
        <v>0</v>
      </c>
      <c r="J48" s="49">
        <f t="shared" si="5"/>
        <v>0</v>
      </c>
      <c r="K48" s="49">
        <f t="shared" si="5"/>
        <v>0</v>
      </c>
      <c r="L48" s="49">
        <f t="shared" si="5"/>
        <v>0</v>
      </c>
      <c r="M48" s="49">
        <f t="shared" si="5"/>
        <v>0</v>
      </c>
      <c r="N48" s="49">
        <f t="shared" si="5"/>
        <v>0</v>
      </c>
      <c r="O48" s="10"/>
      <c r="P48" s="34"/>
      <c r="Q48" s="10"/>
      <c r="R48" s="7"/>
      <c r="S48" s="10"/>
      <c r="T48" s="7"/>
      <c r="U48" s="32"/>
      <c r="V48" s="10"/>
      <c r="W48" s="10"/>
      <c r="X48" s="9"/>
      <c r="Y48" s="10"/>
      <c r="Z48" s="10"/>
      <c r="AA48" s="10"/>
      <c r="AB48" s="10"/>
      <c r="AC48" s="10"/>
      <c r="AD48" s="5"/>
    </row>
    <row r="49" spans="1:31" ht="42" customHeight="1" thickTop="1">
      <c r="A49" s="4"/>
      <c r="B49" s="116" t="s">
        <v>26</v>
      </c>
      <c r="C49" s="117"/>
      <c r="D49" s="118"/>
      <c r="E49" s="50">
        <f>COUNTIF(E12:E42,"-")</f>
        <v>0</v>
      </c>
      <c r="F49" s="50">
        <f t="shared" ref="F49:N49" si="6">COUNTIF(F12:F42,"-")</f>
        <v>0</v>
      </c>
      <c r="G49" s="50">
        <f t="shared" si="6"/>
        <v>0</v>
      </c>
      <c r="H49" s="50">
        <f t="shared" si="6"/>
        <v>0</v>
      </c>
      <c r="I49" s="50">
        <f t="shared" si="6"/>
        <v>0</v>
      </c>
      <c r="J49" s="50">
        <f t="shared" si="6"/>
        <v>0</v>
      </c>
      <c r="K49" s="50">
        <f t="shared" si="6"/>
        <v>0</v>
      </c>
      <c r="L49" s="50">
        <f t="shared" si="6"/>
        <v>0</v>
      </c>
      <c r="M49" s="50">
        <f t="shared" si="6"/>
        <v>0</v>
      </c>
      <c r="N49" s="50">
        <f t="shared" si="6"/>
        <v>0</v>
      </c>
      <c r="O49" s="10"/>
      <c r="P49" s="10"/>
      <c r="Q49" s="10"/>
      <c r="R49" s="7"/>
      <c r="S49" s="10"/>
      <c r="T49" s="7"/>
      <c r="U49" s="32"/>
      <c r="V49" s="10"/>
      <c r="W49" s="10"/>
      <c r="X49" s="9"/>
      <c r="Y49" s="10"/>
      <c r="Z49" s="10"/>
      <c r="AA49" s="10"/>
      <c r="AB49" s="10"/>
      <c r="AC49" s="10"/>
      <c r="AD49" s="5"/>
    </row>
    <row r="50" spans="1:31" ht="42" customHeight="1">
      <c r="A50" s="4"/>
      <c r="B50" s="116" t="s">
        <v>27</v>
      </c>
      <c r="C50" s="117"/>
      <c r="D50" s="118"/>
      <c r="E50" s="51" t="e">
        <f>(SUM(E12:E42))/($T$24*E7)*100</f>
        <v>#DIV/0!</v>
      </c>
      <c r="F50" s="51" t="e">
        <f t="shared" ref="F50:N50" si="7">(SUM(F12:F42))/($T$24*F7)*100</f>
        <v>#DIV/0!</v>
      </c>
      <c r="G50" s="51" t="e">
        <f t="shared" si="7"/>
        <v>#DIV/0!</v>
      </c>
      <c r="H50" s="51" t="e">
        <f t="shared" si="7"/>
        <v>#DIV/0!</v>
      </c>
      <c r="I50" s="51" t="e">
        <f t="shared" si="7"/>
        <v>#DIV/0!</v>
      </c>
      <c r="J50" s="51" t="e">
        <f t="shared" si="7"/>
        <v>#DIV/0!</v>
      </c>
      <c r="K50" s="51" t="e">
        <f t="shared" si="7"/>
        <v>#DIV/0!</v>
      </c>
      <c r="L50" s="51" t="e">
        <f t="shared" si="7"/>
        <v>#DIV/0!</v>
      </c>
      <c r="M50" s="51" t="e">
        <f t="shared" si="7"/>
        <v>#DIV/0!</v>
      </c>
      <c r="N50" s="51" t="e">
        <f t="shared" si="7"/>
        <v>#DIV/0!</v>
      </c>
      <c r="O50" s="10"/>
      <c r="P50" s="10"/>
      <c r="Q50" s="10"/>
      <c r="R50" s="7"/>
      <c r="S50" s="10"/>
      <c r="T50" s="7"/>
      <c r="U50" s="32"/>
      <c r="V50" s="10"/>
      <c r="W50" s="10"/>
      <c r="X50" s="9"/>
      <c r="Y50" s="10"/>
      <c r="Z50" s="10"/>
      <c r="AA50" s="10"/>
      <c r="AB50" s="10"/>
      <c r="AC50" s="10"/>
      <c r="AD50" s="5"/>
    </row>
    <row r="51" spans="1:31">
      <c r="A51" s="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7"/>
      <c r="S51" s="10"/>
      <c r="T51" s="7"/>
      <c r="U51" s="32"/>
      <c r="V51" s="10"/>
      <c r="W51" s="10"/>
      <c r="X51" s="9"/>
      <c r="Y51" s="10"/>
      <c r="Z51" s="10"/>
      <c r="AA51" s="10"/>
      <c r="AB51" s="10"/>
      <c r="AC51" s="10"/>
      <c r="AD51" s="5"/>
    </row>
    <row r="52" spans="1:31">
      <c r="A52" s="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7"/>
      <c r="S52" s="10"/>
      <c r="T52" s="7"/>
      <c r="U52" s="32"/>
      <c r="V52" s="10"/>
      <c r="W52" s="10"/>
      <c r="X52" s="9"/>
      <c r="Y52" s="10"/>
      <c r="Z52" s="10"/>
      <c r="AA52" s="10"/>
      <c r="AB52" s="10"/>
      <c r="AC52" s="10"/>
      <c r="AD52" s="5"/>
    </row>
    <row r="53" spans="1:31">
      <c r="A53" s="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7"/>
      <c r="S53" s="10"/>
      <c r="T53" s="7"/>
      <c r="U53" s="119"/>
      <c r="V53" s="119"/>
      <c r="W53" s="119"/>
      <c r="X53" s="119"/>
      <c r="Y53" s="119"/>
      <c r="Z53" s="119"/>
      <c r="AA53" s="10"/>
      <c r="AB53" s="10"/>
      <c r="AC53" s="10"/>
      <c r="AD53" s="5"/>
    </row>
    <row r="54" spans="1:31">
      <c r="A54" s="4"/>
      <c r="B54" s="10"/>
      <c r="C54" s="10"/>
      <c r="D54" s="10"/>
      <c r="E54" s="10"/>
      <c r="F54" s="10"/>
      <c r="G54" s="10"/>
      <c r="H54" s="7"/>
      <c r="I54" s="7"/>
      <c r="J54" s="7"/>
      <c r="K54" s="7"/>
      <c r="L54" s="7"/>
      <c r="M54" s="7"/>
      <c r="N54" s="7"/>
      <c r="O54" s="10"/>
      <c r="P54" s="10"/>
      <c r="Q54" s="10"/>
      <c r="R54" s="10"/>
      <c r="S54" s="7"/>
      <c r="T54" s="7"/>
      <c r="U54" s="120"/>
      <c r="V54" s="120"/>
      <c r="W54" s="120"/>
      <c r="X54" s="120"/>
      <c r="Y54" s="120"/>
      <c r="Z54" s="120"/>
      <c r="AA54" s="10"/>
      <c r="AB54" s="10"/>
      <c r="AC54" s="10"/>
      <c r="AD54" s="5"/>
    </row>
    <row r="55" spans="1:31">
      <c r="A55" s="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7"/>
      <c r="S55" s="7"/>
      <c r="T55" s="7"/>
      <c r="U55" s="120"/>
      <c r="V55" s="120"/>
      <c r="W55" s="120"/>
      <c r="X55" s="120"/>
      <c r="Y55" s="120"/>
      <c r="Z55" s="120"/>
      <c r="AA55" s="10"/>
      <c r="AB55" s="10"/>
      <c r="AC55" s="10"/>
      <c r="AD55" s="5"/>
    </row>
    <row r="56" spans="1:31" ht="15">
      <c r="A56" s="4"/>
      <c r="B56" s="10"/>
      <c r="C56" s="10"/>
      <c r="D56" s="59"/>
      <c r="E56" s="60" t="s">
        <v>31</v>
      </c>
      <c r="F56" s="59"/>
      <c r="G56" s="61"/>
      <c r="H56" s="62"/>
      <c r="I56" s="62"/>
      <c r="J56" s="62"/>
      <c r="K56" s="62"/>
      <c r="L56" s="62"/>
      <c r="M56" s="62"/>
      <c r="N56" s="62"/>
      <c r="O56" s="61"/>
      <c r="P56" s="61"/>
      <c r="Q56" s="61"/>
      <c r="R56" s="62"/>
      <c r="S56" s="62"/>
      <c r="T56" s="62"/>
      <c r="U56" s="63"/>
      <c r="V56" s="63"/>
      <c r="W56" s="63"/>
      <c r="X56" s="63"/>
      <c r="Y56" s="63"/>
      <c r="Z56" s="63" t="s">
        <v>28</v>
      </c>
      <c r="AA56" s="61"/>
      <c r="AB56" s="61"/>
      <c r="AC56" s="61"/>
      <c r="AD56" s="64"/>
      <c r="AE56" s="65"/>
    </row>
    <row r="57" spans="1:31" ht="21.75" customHeight="1">
      <c r="A57" s="4"/>
      <c r="B57" s="10"/>
      <c r="C57" s="10"/>
      <c r="D57" s="61"/>
      <c r="E57" s="62" t="s">
        <v>38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2"/>
      <c r="S57" s="62"/>
      <c r="T57" s="62"/>
      <c r="U57" s="63"/>
      <c r="V57" s="63"/>
      <c r="W57" s="63"/>
      <c r="X57" s="63"/>
      <c r="Y57" s="63"/>
      <c r="Z57" s="66" t="s">
        <v>41</v>
      </c>
      <c r="AA57" s="61"/>
      <c r="AB57" s="61"/>
      <c r="AC57" s="61"/>
      <c r="AD57" s="64"/>
      <c r="AE57" s="65"/>
    </row>
    <row r="58" spans="1:31">
      <c r="A58" s="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7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5"/>
    </row>
    <row r="59" spans="1:31">
      <c r="A59" s="4"/>
      <c r="B59" s="10"/>
      <c r="C59" s="10"/>
      <c r="D59" s="10"/>
      <c r="E59" s="7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7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5"/>
    </row>
    <row r="60" spans="1:31" ht="13.5" thickBot="1">
      <c r="A60" s="33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5"/>
    </row>
    <row r="61" spans="1:31" ht="13.5" thickTop="1"/>
  </sheetData>
  <sheetProtection formatCells="0"/>
  <protectedRanges>
    <protectedRange sqref="U26:Z33 U35:Z35" name="Aralık6_1"/>
    <protectedRange sqref="U54:Z55" name="Aralık3_1"/>
    <protectedRange sqref="E13:M43 N12:N43 C12:D43" name="Aralık1_1"/>
    <protectedRange sqref="D59:G59" name="Aralık2_1"/>
    <protectedRange sqref="B4:AC4" name="Aralık4_1"/>
    <protectedRange sqref="E7:N7" name="Aralık5_1"/>
    <protectedRange sqref="E12:M12" name="Aralık1_1_1"/>
  </protectedRanges>
  <mergeCells count="43">
    <mergeCell ref="U54:Z55"/>
    <mergeCell ref="B47:D47"/>
    <mergeCell ref="B48:D48"/>
    <mergeCell ref="B50:D50"/>
    <mergeCell ref="U53:Z53"/>
    <mergeCell ref="S37:T38"/>
    <mergeCell ref="U37:Z38"/>
    <mergeCell ref="B43:D43"/>
    <mergeCell ref="B46:D46"/>
    <mergeCell ref="B1:AC3"/>
    <mergeCell ref="B9:O9"/>
    <mergeCell ref="S10:U10"/>
    <mergeCell ref="T12:T13"/>
    <mergeCell ref="U12:U13"/>
    <mergeCell ref="B10:B11"/>
    <mergeCell ref="C10:C11"/>
    <mergeCell ref="D10:D11"/>
    <mergeCell ref="E10:N10"/>
    <mergeCell ref="T14:T15"/>
    <mergeCell ref="U14:U15"/>
    <mergeCell ref="T16:T17"/>
    <mergeCell ref="U16:U17"/>
    <mergeCell ref="T18:T19"/>
    <mergeCell ref="U18:U19"/>
    <mergeCell ref="T20:T21"/>
    <mergeCell ref="U20:U21"/>
    <mergeCell ref="U27:Z27"/>
    <mergeCell ref="U28:Z28"/>
    <mergeCell ref="U29:Z29"/>
    <mergeCell ref="T22:T23"/>
    <mergeCell ref="U22:U23"/>
    <mergeCell ref="S25:T25"/>
    <mergeCell ref="U25:Z25"/>
    <mergeCell ref="U35:Z35"/>
    <mergeCell ref="B49:D49"/>
    <mergeCell ref="E4:J4"/>
    <mergeCell ref="B6:C7"/>
    <mergeCell ref="W10:AD10"/>
    <mergeCell ref="U30:Z30"/>
    <mergeCell ref="U31:Z31"/>
    <mergeCell ref="U32:Z32"/>
    <mergeCell ref="U33:Z33"/>
    <mergeCell ref="U26:Z26"/>
  </mergeCells>
  <phoneticPr fontId="0" type="noConversion"/>
  <pageMargins left="0.15" right="0.23" top="0.63" bottom="0.25" header="0.27" footer="0.14000000000000001"/>
  <pageSetup paperSize="9" scale="50" orientation="portrait" horizontalDpi="4294967293" r:id="rId1"/>
  <headerFooter alignWithMargins="0"/>
  <cellWatches>
    <cellWatch r="E56"/>
  </cellWatche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61"/>
  <sheetViews>
    <sheetView showGridLines="0" topLeftCell="A25" zoomScaleNormal="50" workbookViewId="0">
      <selection activeCell="C31" sqref="C31"/>
    </sheetView>
  </sheetViews>
  <sheetFormatPr defaultRowHeight="12.75"/>
  <cols>
    <col min="1" max="1" width="3.28515625" style="3" customWidth="1"/>
    <col min="2" max="2" width="7" style="3" customWidth="1"/>
    <col min="3" max="3" width="9" style="3" customWidth="1"/>
    <col min="4" max="4" width="27.28515625" style="3" bestFit="1" customWidth="1"/>
    <col min="5" max="9" width="6.28515625" style="3" customWidth="1"/>
    <col min="10" max="10" width="6.7109375" style="3" customWidth="1"/>
    <col min="11" max="14" width="6.28515625" style="3" customWidth="1"/>
    <col min="15" max="15" width="8.42578125" style="3" customWidth="1"/>
    <col min="16" max="16" width="0.5703125" style="3" hidden="1" customWidth="1"/>
    <col min="17" max="17" width="4.42578125" style="3" customWidth="1"/>
    <col min="18" max="18" width="3.140625" style="3" customWidth="1"/>
    <col min="19" max="19" width="9.5703125" style="3" customWidth="1"/>
    <col min="20" max="20" width="9" style="3" customWidth="1"/>
    <col min="21" max="21" width="7.28515625" style="3" customWidth="1"/>
    <col min="22" max="22" width="1.140625" style="3" customWidth="1"/>
    <col min="23" max="25" width="3.140625" style="3" customWidth="1"/>
    <col min="26" max="26" width="30.28515625" style="3" customWidth="1"/>
    <col min="27" max="27" width="3.140625" style="3" customWidth="1"/>
    <col min="28" max="28" width="2.42578125" style="3" customWidth="1"/>
    <col min="29" max="29" width="5.28515625" style="3" customWidth="1"/>
    <col min="30" max="30" width="2.85546875" style="3" customWidth="1"/>
    <col min="31" max="16384" width="9.140625" style="3"/>
  </cols>
  <sheetData>
    <row r="1" spans="1:30" ht="12.75" customHeight="1" thickTop="1">
      <c r="A1" s="1"/>
      <c r="B1" s="73" t="s">
        <v>46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2"/>
    </row>
    <row r="2" spans="1:30" ht="35.25" customHeight="1">
      <c r="A2" s="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5"/>
    </row>
    <row r="3" spans="1:30" ht="35.25" customHeight="1">
      <c r="A3" s="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5"/>
    </row>
    <row r="4" spans="1:30" ht="31.5" customHeight="1">
      <c r="A4" s="4"/>
      <c r="B4" s="36" t="s">
        <v>37</v>
      </c>
      <c r="C4" s="44" t="s">
        <v>45</v>
      </c>
      <c r="D4" s="45" t="s">
        <v>32</v>
      </c>
      <c r="E4" s="76"/>
      <c r="F4" s="76"/>
      <c r="G4" s="76"/>
      <c r="H4" s="76"/>
      <c r="I4" s="76"/>
      <c r="J4" s="76"/>
      <c r="K4" s="37">
        <v>1</v>
      </c>
      <c r="L4" s="37" t="s">
        <v>33</v>
      </c>
      <c r="M4" s="37"/>
      <c r="N4" s="37">
        <v>2</v>
      </c>
      <c r="O4" s="37" t="s">
        <v>34</v>
      </c>
      <c r="P4" s="37"/>
      <c r="Q4" s="37"/>
      <c r="R4" s="37"/>
      <c r="S4" s="37"/>
      <c r="T4" s="37"/>
      <c r="U4" s="38"/>
      <c r="V4" s="36" t="s">
        <v>40</v>
      </c>
      <c r="W4" s="37"/>
      <c r="X4" s="37"/>
      <c r="Y4" s="37"/>
      <c r="Z4" s="37"/>
      <c r="AA4" s="37"/>
      <c r="AB4" s="37"/>
      <c r="AC4" s="38"/>
      <c r="AD4" s="5"/>
    </row>
    <row r="5" spans="1:30" ht="8.25" customHeight="1">
      <c r="A5" s="4"/>
      <c r="B5" s="39"/>
      <c r="C5" s="39"/>
      <c r="D5" s="39"/>
      <c r="E5" s="40"/>
      <c r="F5" s="40"/>
      <c r="G5" s="40"/>
      <c r="H5" s="40"/>
      <c r="I5" s="40"/>
      <c r="J5" s="40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5"/>
    </row>
    <row r="6" spans="1:30" ht="18.75" customHeight="1">
      <c r="A6" s="4"/>
      <c r="B6" s="77" t="s">
        <v>35</v>
      </c>
      <c r="C6" s="77"/>
      <c r="D6" s="42" t="s">
        <v>0</v>
      </c>
      <c r="E6" s="41">
        <v>1</v>
      </c>
      <c r="F6" s="41">
        <v>2</v>
      </c>
      <c r="G6" s="41">
        <v>3</v>
      </c>
      <c r="H6" s="41">
        <v>4</v>
      </c>
      <c r="I6" s="41">
        <v>5</v>
      </c>
      <c r="J6" s="41">
        <v>6</v>
      </c>
      <c r="K6" s="41">
        <v>7</v>
      </c>
      <c r="L6" s="41">
        <v>8</v>
      </c>
      <c r="M6" s="41">
        <v>9</v>
      </c>
      <c r="N6" s="41">
        <v>10</v>
      </c>
      <c r="O6" s="41" t="s">
        <v>1</v>
      </c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5"/>
    </row>
    <row r="7" spans="1:30" ht="24.75" customHeight="1">
      <c r="A7" s="4"/>
      <c r="B7" s="77"/>
      <c r="C7" s="77"/>
      <c r="D7" s="42" t="s">
        <v>36</v>
      </c>
      <c r="E7" s="41">
        <v>10</v>
      </c>
      <c r="F7" s="41">
        <v>10</v>
      </c>
      <c r="G7" s="41">
        <v>10</v>
      </c>
      <c r="H7" s="41">
        <v>10</v>
      </c>
      <c r="I7" s="41">
        <v>10</v>
      </c>
      <c r="J7" s="41">
        <v>10</v>
      </c>
      <c r="K7" s="41">
        <v>10</v>
      </c>
      <c r="L7" s="41">
        <v>10</v>
      </c>
      <c r="M7" s="41">
        <v>10</v>
      </c>
      <c r="N7" s="41">
        <v>10</v>
      </c>
      <c r="O7" s="41">
        <f>SUM(E7:N7)</f>
        <v>100</v>
      </c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5"/>
    </row>
    <row r="8" spans="1:30" ht="8.25" customHeight="1" thickBot="1">
      <c r="A8" s="4"/>
      <c r="B8" s="6"/>
      <c r="C8" s="6"/>
      <c r="D8" s="6"/>
      <c r="E8" s="7"/>
      <c r="F8" s="7"/>
      <c r="G8" s="8"/>
      <c r="H8" s="8"/>
      <c r="I8" s="8"/>
      <c r="J8" s="8"/>
      <c r="K8" s="8"/>
      <c r="L8" s="8"/>
      <c r="M8" s="8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5"/>
    </row>
    <row r="9" spans="1:30" ht="20.25" customHeight="1" thickTop="1" thickBot="1">
      <c r="A9" s="4"/>
      <c r="B9" s="78" t="s">
        <v>2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5"/>
    </row>
    <row r="10" spans="1:30" ht="44.25" customHeight="1" thickTop="1">
      <c r="A10" s="4"/>
      <c r="B10" s="91" t="s">
        <v>3</v>
      </c>
      <c r="C10" s="93" t="s">
        <v>4</v>
      </c>
      <c r="D10" s="95" t="s">
        <v>5</v>
      </c>
      <c r="E10" s="97" t="s">
        <v>0</v>
      </c>
      <c r="F10" s="98"/>
      <c r="G10" s="98"/>
      <c r="H10" s="98"/>
      <c r="I10" s="98"/>
      <c r="J10" s="98"/>
      <c r="K10" s="98"/>
      <c r="L10" s="98"/>
      <c r="M10" s="98"/>
      <c r="N10" s="98"/>
      <c r="O10" s="55" t="s">
        <v>1</v>
      </c>
      <c r="P10" s="10"/>
      <c r="Q10" s="10"/>
      <c r="R10" s="11"/>
      <c r="S10" s="81" t="s">
        <v>6</v>
      </c>
      <c r="T10" s="82"/>
      <c r="U10" s="83"/>
      <c r="V10" s="12"/>
      <c r="W10" s="84" t="s">
        <v>7</v>
      </c>
      <c r="X10" s="85"/>
      <c r="Y10" s="85"/>
      <c r="Z10" s="85"/>
      <c r="AA10" s="85"/>
      <c r="AB10" s="85"/>
      <c r="AC10" s="85"/>
      <c r="AD10" s="86"/>
    </row>
    <row r="11" spans="1:30" ht="31.5">
      <c r="A11" s="4"/>
      <c r="B11" s="92"/>
      <c r="C11" s="94"/>
      <c r="D11" s="96"/>
      <c r="E11" s="54">
        <v>1</v>
      </c>
      <c r="F11" s="54">
        <f t="shared" ref="F11:N11" si="0">E11+1</f>
        <v>2</v>
      </c>
      <c r="G11" s="54">
        <f t="shared" si="0"/>
        <v>3</v>
      </c>
      <c r="H11" s="54">
        <f t="shared" si="0"/>
        <v>4</v>
      </c>
      <c r="I11" s="54">
        <f t="shared" si="0"/>
        <v>5</v>
      </c>
      <c r="J11" s="54">
        <f t="shared" si="0"/>
        <v>6</v>
      </c>
      <c r="K11" s="54">
        <f t="shared" si="0"/>
        <v>7</v>
      </c>
      <c r="L11" s="54">
        <f t="shared" si="0"/>
        <v>8</v>
      </c>
      <c r="M11" s="54">
        <f t="shared" si="0"/>
        <v>9</v>
      </c>
      <c r="N11" s="54">
        <f t="shared" si="0"/>
        <v>10</v>
      </c>
      <c r="O11" s="52"/>
      <c r="P11" s="10"/>
      <c r="Q11" s="10"/>
      <c r="R11" s="10"/>
      <c r="S11" s="13" t="s">
        <v>8</v>
      </c>
      <c r="T11" s="14" t="s">
        <v>9</v>
      </c>
      <c r="U11" s="15" t="s">
        <v>30</v>
      </c>
      <c r="V11" s="16"/>
      <c r="W11" s="16"/>
      <c r="X11" s="16"/>
      <c r="Y11" s="16"/>
      <c r="Z11" s="10"/>
      <c r="AA11" s="10"/>
      <c r="AB11" s="10"/>
      <c r="AC11" s="10"/>
      <c r="AD11" s="5"/>
    </row>
    <row r="12" spans="1:30" ht="19.5" customHeight="1">
      <c r="A12" s="4"/>
      <c r="B12" s="67">
        <v>1</v>
      </c>
      <c r="C12" s="71">
        <v>1146</v>
      </c>
      <c r="D12" s="70" t="s">
        <v>107</v>
      </c>
      <c r="E12" s="17"/>
      <c r="F12" s="17"/>
      <c r="G12" s="17"/>
      <c r="H12" s="17"/>
      <c r="I12" s="17"/>
      <c r="J12" s="17"/>
      <c r="K12" s="17"/>
      <c r="L12" s="17"/>
      <c r="M12" s="17"/>
      <c r="N12" s="57"/>
      <c r="O12" s="46">
        <f t="shared" ref="O12:O43" si="1">SUM(E12:N12)</f>
        <v>0</v>
      </c>
      <c r="P12" s="10"/>
      <c r="Q12" s="10"/>
      <c r="R12" s="10"/>
      <c r="S12" s="18" t="s">
        <v>10</v>
      </c>
      <c r="T12" s="87">
        <f>COUNTIF(O12:O42,"&gt;84,5")</f>
        <v>0</v>
      </c>
      <c r="U12" s="89" t="e">
        <f>T12/$T$24*100</f>
        <v>#DIV/0!</v>
      </c>
      <c r="V12" s="10"/>
      <c r="W12" s="10"/>
      <c r="X12" s="10"/>
      <c r="Y12" s="10"/>
      <c r="Z12" s="10"/>
      <c r="AA12" s="10"/>
      <c r="AB12" s="10"/>
      <c r="AC12" s="10"/>
      <c r="AD12" s="5"/>
    </row>
    <row r="13" spans="1:30" ht="19.5" customHeight="1">
      <c r="A13" s="4"/>
      <c r="B13" s="68">
        <v>2</v>
      </c>
      <c r="C13" s="71">
        <v>1147</v>
      </c>
      <c r="D13" s="70" t="s">
        <v>108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47">
        <f t="shared" si="1"/>
        <v>0</v>
      </c>
      <c r="P13" s="10"/>
      <c r="Q13" s="10"/>
      <c r="R13" s="10"/>
      <c r="S13" s="19" t="s">
        <v>11</v>
      </c>
      <c r="T13" s="88"/>
      <c r="U13" s="90"/>
      <c r="V13" s="10"/>
      <c r="W13" s="10"/>
      <c r="X13" s="10"/>
      <c r="Y13" s="10"/>
      <c r="Z13" s="10"/>
      <c r="AA13" s="10"/>
      <c r="AB13" s="10"/>
      <c r="AC13" s="10"/>
      <c r="AD13" s="5"/>
    </row>
    <row r="14" spans="1:30" ht="19.5" customHeight="1">
      <c r="A14" s="4"/>
      <c r="B14" s="68">
        <v>3</v>
      </c>
      <c r="C14" s="71">
        <v>1148</v>
      </c>
      <c r="D14" s="70" t="s">
        <v>109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47">
        <f t="shared" si="1"/>
        <v>0</v>
      </c>
      <c r="P14" s="10"/>
      <c r="Q14" s="10"/>
      <c r="R14" s="10"/>
      <c r="S14" s="18" t="s">
        <v>12</v>
      </c>
      <c r="T14" s="87">
        <f>COUNTIF(O12:O42,"&gt;69,5")-T12</f>
        <v>0</v>
      </c>
      <c r="U14" s="89" t="e">
        <f>T14/$T$24*100</f>
        <v>#DIV/0!</v>
      </c>
      <c r="V14" s="10"/>
      <c r="W14" s="10"/>
      <c r="X14" s="10"/>
      <c r="Y14" s="10"/>
      <c r="Z14" s="10"/>
      <c r="AA14" s="10"/>
      <c r="AB14" s="10"/>
      <c r="AC14" s="10"/>
      <c r="AD14" s="5"/>
    </row>
    <row r="15" spans="1:30" ht="19.5" customHeight="1">
      <c r="A15" s="4"/>
      <c r="B15" s="68">
        <v>4</v>
      </c>
      <c r="C15" s="71">
        <v>1149</v>
      </c>
      <c r="D15" s="70" t="s">
        <v>110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47">
        <f t="shared" si="1"/>
        <v>0</v>
      </c>
      <c r="P15" s="10"/>
      <c r="Q15" s="10"/>
      <c r="R15" s="10"/>
      <c r="S15" s="19" t="s">
        <v>13</v>
      </c>
      <c r="T15" s="88"/>
      <c r="U15" s="90"/>
      <c r="V15" s="10"/>
      <c r="W15" s="10"/>
      <c r="X15" s="10"/>
      <c r="Y15" s="10"/>
      <c r="Z15" s="10"/>
      <c r="AA15" s="10"/>
      <c r="AB15" s="10"/>
      <c r="AC15" s="10"/>
      <c r="AD15" s="5"/>
    </row>
    <row r="16" spans="1:30" ht="19.5" customHeight="1">
      <c r="A16" s="4"/>
      <c r="B16" s="68">
        <v>5</v>
      </c>
      <c r="C16" s="71">
        <v>1150</v>
      </c>
      <c r="D16" s="70" t="s">
        <v>111</v>
      </c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47">
        <f t="shared" si="1"/>
        <v>0</v>
      </c>
      <c r="P16" s="10"/>
      <c r="Q16" s="10"/>
      <c r="R16" s="10"/>
      <c r="S16" s="18" t="s">
        <v>14</v>
      </c>
      <c r="T16" s="87">
        <f>COUNTIF(O12:O42,"&gt;54,5")-(T14+T12)</f>
        <v>0</v>
      </c>
      <c r="U16" s="89" t="e">
        <f>T16/$T$24*100</f>
        <v>#DIV/0!</v>
      </c>
      <c r="V16" s="10"/>
      <c r="W16" s="10"/>
      <c r="X16" s="10"/>
      <c r="Y16" s="10"/>
      <c r="Z16" s="10"/>
      <c r="AA16" s="10"/>
      <c r="AB16" s="10"/>
      <c r="AC16" s="10"/>
      <c r="AD16" s="5"/>
    </row>
    <row r="17" spans="1:30" ht="19.5" customHeight="1">
      <c r="A17" s="4"/>
      <c r="B17" s="68">
        <v>6</v>
      </c>
      <c r="C17" s="71">
        <v>1151</v>
      </c>
      <c r="D17" s="70" t="s">
        <v>112</v>
      </c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47">
        <f t="shared" si="1"/>
        <v>0</v>
      </c>
      <c r="P17" s="10"/>
      <c r="Q17" s="10"/>
      <c r="R17" s="10"/>
      <c r="S17" s="19" t="s">
        <v>15</v>
      </c>
      <c r="T17" s="88"/>
      <c r="U17" s="90"/>
      <c r="V17" s="10"/>
      <c r="W17" s="10"/>
      <c r="X17" s="10"/>
      <c r="Y17" s="10"/>
      <c r="Z17" s="10"/>
      <c r="AA17" s="10"/>
      <c r="AB17" s="10"/>
      <c r="AC17" s="10"/>
      <c r="AD17" s="5"/>
    </row>
    <row r="18" spans="1:30" ht="19.5" customHeight="1">
      <c r="A18" s="4"/>
      <c r="B18" s="68">
        <v>7</v>
      </c>
      <c r="C18" s="71">
        <v>1152</v>
      </c>
      <c r="D18" s="70" t="s">
        <v>113</v>
      </c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47">
        <f t="shared" si="1"/>
        <v>0</v>
      </c>
      <c r="P18" s="10"/>
      <c r="Q18" s="10"/>
      <c r="R18" s="10"/>
      <c r="S18" s="18" t="s">
        <v>16</v>
      </c>
      <c r="T18" s="87">
        <f>COUNTIF(O12:O42,"&gt;44,5")-(T16+T14+T12)</f>
        <v>0</v>
      </c>
      <c r="U18" s="89" t="e">
        <f>(T18*100)/$T$24</f>
        <v>#DIV/0!</v>
      </c>
      <c r="V18" s="10"/>
      <c r="W18" s="10"/>
      <c r="X18" s="10"/>
      <c r="Y18" s="10"/>
      <c r="Z18" s="10"/>
      <c r="AA18" s="10"/>
      <c r="AB18" s="10"/>
      <c r="AC18" s="10"/>
      <c r="AD18" s="5"/>
    </row>
    <row r="19" spans="1:30" ht="19.5" customHeight="1">
      <c r="A19" s="4"/>
      <c r="B19" s="68">
        <v>8</v>
      </c>
      <c r="C19" s="71">
        <v>1153</v>
      </c>
      <c r="D19" s="70" t="s">
        <v>114</v>
      </c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47">
        <f t="shared" si="1"/>
        <v>0</v>
      </c>
      <c r="P19" s="10"/>
      <c r="Q19" s="10"/>
      <c r="R19" s="10"/>
      <c r="S19" s="19" t="s">
        <v>17</v>
      </c>
      <c r="T19" s="88"/>
      <c r="U19" s="90"/>
      <c r="V19" s="10"/>
      <c r="W19" s="10"/>
      <c r="X19" s="10"/>
      <c r="Y19" s="10"/>
      <c r="Z19" s="10"/>
      <c r="AA19" s="10"/>
      <c r="AB19" s="10"/>
      <c r="AC19" s="10"/>
      <c r="AD19" s="5"/>
    </row>
    <row r="20" spans="1:30" ht="19.5" customHeight="1">
      <c r="A20" s="4"/>
      <c r="B20" s="68">
        <v>9</v>
      </c>
      <c r="C20" s="71">
        <v>1154</v>
      </c>
      <c r="D20" s="70" t="s">
        <v>115</v>
      </c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47">
        <f t="shared" si="1"/>
        <v>0</v>
      </c>
      <c r="P20" s="10"/>
      <c r="Q20" s="10"/>
      <c r="R20" s="10"/>
      <c r="S20" s="18" t="s">
        <v>18</v>
      </c>
      <c r="T20" s="87">
        <f>COUNTIF(O12:O42,"&gt;24,5")-(T12+T14+T16+T18)</f>
        <v>0</v>
      </c>
      <c r="U20" s="89" t="e">
        <f>(T20*100)/$T$24</f>
        <v>#DIV/0!</v>
      </c>
      <c r="V20" s="10"/>
      <c r="W20" s="10"/>
      <c r="X20" s="10"/>
      <c r="Y20" s="10"/>
      <c r="Z20" s="10"/>
      <c r="AA20" s="10"/>
      <c r="AB20" s="10"/>
      <c r="AC20" s="10"/>
      <c r="AD20" s="5"/>
    </row>
    <row r="21" spans="1:30" ht="19.5" customHeight="1">
      <c r="A21" s="4"/>
      <c r="B21" s="68">
        <v>10</v>
      </c>
      <c r="C21" s="71">
        <v>1155</v>
      </c>
      <c r="D21" s="70" t="s">
        <v>116</v>
      </c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47">
        <f t="shared" si="1"/>
        <v>0</v>
      </c>
      <c r="P21" s="10"/>
      <c r="Q21" s="10"/>
      <c r="R21" s="10"/>
      <c r="S21" s="19" t="s">
        <v>19</v>
      </c>
      <c r="T21" s="88"/>
      <c r="U21" s="90"/>
      <c r="V21" s="10"/>
      <c r="W21" s="10"/>
      <c r="X21" s="10"/>
      <c r="Y21" s="10"/>
      <c r="Z21" s="10"/>
      <c r="AA21" s="10"/>
      <c r="AB21" s="10"/>
      <c r="AC21" s="10"/>
      <c r="AD21" s="5"/>
    </row>
    <row r="22" spans="1:30" ht="19.5" customHeight="1">
      <c r="A22" s="4"/>
      <c r="B22" s="68">
        <v>11</v>
      </c>
      <c r="C22" s="71">
        <v>1156</v>
      </c>
      <c r="D22" s="70" t="s">
        <v>117</v>
      </c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47">
        <f>SUM(E22:N22)</f>
        <v>0</v>
      </c>
      <c r="P22" s="10"/>
      <c r="Q22" s="10"/>
      <c r="R22" s="10"/>
      <c r="S22" s="18" t="s">
        <v>20</v>
      </c>
      <c r="T22" s="87">
        <f>COUNTIF(O12:O42,"&lt;24,5")-S24</f>
        <v>0</v>
      </c>
      <c r="U22" s="89" t="e">
        <f>T22/$T$24*100</f>
        <v>#DIV/0!</v>
      </c>
      <c r="V22" s="10"/>
      <c r="W22" s="10"/>
      <c r="X22" s="10"/>
      <c r="Y22" s="10"/>
      <c r="Z22" s="10"/>
      <c r="AA22" s="10"/>
      <c r="AB22" s="10"/>
      <c r="AC22" s="10"/>
      <c r="AD22" s="5"/>
    </row>
    <row r="23" spans="1:30" ht="19.5" customHeight="1">
      <c r="A23" s="4"/>
      <c r="B23" s="68">
        <v>12</v>
      </c>
      <c r="C23" s="71">
        <v>1157</v>
      </c>
      <c r="D23" s="70" t="s">
        <v>118</v>
      </c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47">
        <f t="shared" si="1"/>
        <v>0</v>
      </c>
      <c r="P23" s="10"/>
      <c r="Q23" s="10"/>
      <c r="R23" s="10"/>
      <c r="S23" s="20" t="s">
        <v>21</v>
      </c>
      <c r="T23" s="102"/>
      <c r="U23" s="90"/>
      <c r="V23" s="10"/>
      <c r="W23" s="10"/>
      <c r="X23" s="10"/>
      <c r="Y23" s="10"/>
      <c r="Z23" s="10"/>
      <c r="AA23" s="10"/>
      <c r="AB23" s="10"/>
      <c r="AC23" s="10"/>
      <c r="AD23" s="5"/>
    </row>
    <row r="24" spans="1:30" ht="19.5" customHeight="1">
      <c r="A24" s="4"/>
      <c r="B24" s="68">
        <v>13</v>
      </c>
      <c r="C24" s="71">
        <v>1158</v>
      </c>
      <c r="D24" s="70" t="s">
        <v>119</v>
      </c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47">
        <f t="shared" si="1"/>
        <v>0</v>
      </c>
      <c r="P24" s="10"/>
      <c r="Q24" s="10"/>
      <c r="R24" s="10"/>
      <c r="S24" s="43">
        <f>COUNTIF(O12:O43,"0")</f>
        <v>31</v>
      </c>
      <c r="T24" s="7">
        <f>SUM(T12:T23)</f>
        <v>0</v>
      </c>
      <c r="U24" s="21" t="e">
        <f>SUM(U12:U23)</f>
        <v>#DIV/0!</v>
      </c>
      <c r="V24" s="10"/>
      <c r="W24" s="10"/>
      <c r="X24" s="10"/>
      <c r="Y24" s="10"/>
      <c r="Z24" s="10"/>
      <c r="AA24" s="10"/>
      <c r="AB24" s="10"/>
      <c r="AC24" s="10"/>
      <c r="AD24" s="5"/>
    </row>
    <row r="25" spans="1:30" ht="19.5" customHeight="1">
      <c r="A25" s="4"/>
      <c r="B25" s="68">
        <v>14</v>
      </c>
      <c r="C25" s="71">
        <v>1159</v>
      </c>
      <c r="D25" s="70" t="s">
        <v>120</v>
      </c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47">
        <f t="shared" si="1"/>
        <v>0</v>
      </c>
      <c r="P25" s="10"/>
      <c r="Q25" s="10"/>
      <c r="R25" s="10"/>
      <c r="S25" s="103" t="s">
        <v>0</v>
      </c>
      <c r="T25" s="104"/>
      <c r="U25" s="103" t="s">
        <v>22</v>
      </c>
      <c r="V25" s="105"/>
      <c r="W25" s="105"/>
      <c r="X25" s="105"/>
      <c r="Y25" s="105"/>
      <c r="Z25" s="104"/>
      <c r="AA25" s="10"/>
      <c r="AB25" s="10"/>
      <c r="AC25" s="10"/>
      <c r="AD25" s="5"/>
    </row>
    <row r="26" spans="1:30" ht="19.5" customHeight="1">
      <c r="A26" s="4"/>
      <c r="B26" s="68">
        <v>15</v>
      </c>
      <c r="C26" s="71">
        <v>1160</v>
      </c>
      <c r="D26" s="70" t="s">
        <v>121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47">
        <f t="shared" si="1"/>
        <v>0</v>
      </c>
      <c r="P26" s="10"/>
      <c r="Q26" s="10"/>
      <c r="R26" s="10"/>
      <c r="S26" s="22">
        <v>1</v>
      </c>
      <c r="T26" s="23"/>
      <c r="U26" s="99"/>
      <c r="V26" s="100"/>
      <c r="W26" s="100"/>
      <c r="X26" s="100"/>
      <c r="Y26" s="100"/>
      <c r="Z26" s="101"/>
      <c r="AA26" s="10"/>
      <c r="AB26" s="10"/>
      <c r="AC26" s="10"/>
      <c r="AD26" s="5"/>
    </row>
    <row r="27" spans="1:30" ht="19.5" customHeight="1">
      <c r="A27" s="4"/>
      <c r="B27" s="68">
        <v>16</v>
      </c>
      <c r="C27" s="71">
        <v>1161</v>
      </c>
      <c r="D27" s="70" t="s">
        <v>122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47">
        <f t="shared" si="1"/>
        <v>0</v>
      </c>
      <c r="P27" s="10"/>
      <c r="Q27" s="10"/>
      <c r="R27" s="10"/>
      <c r="S27" s="22">
        <v>2</v>
      </c>
      <c r="T27" s="23"/>
      <c r="U27" s="99"/>
      <c r="V27" s="100"/>
      <c r="W27" s="100"/>
      <c r="X27" s="100"/>
      <c r="Y27" s="100"/>
      <c r="Z27" s="101"/>
      <c r="AA27" s="10"/>
      <c r="AB27" s="10"/>
      <c r="AC27" s="10"/>
      <c r="AD27" s="5"/>
    </row>
    <row r="28" spans="1:30" ht="19.5" customHeight="1">
      <c r="A28" s="4"/>
      <c r="B28" s="68">
        <v>17</v>
      </c>
      <c r="C28" s="71">
        <v>1162</v>
      </c>
      <c r="D28" s="70" t="s">
        <v>123</v>
      </c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47">
        <f t="shared" si="1"/>
        <v>0</v>
      </c>
      <c r="P28" s="10"/>
      <c r="Q28" s="10"/>
      <c r="R28" s="10"/>
      <c r="S28" s="22">
        <v>3</v>
      </c>
      <c r="T28" s="23"/>
      <c r="U28" s="99"/>
      <c r="V28" s="100"/>
      <c r="W28" s="100"/>
      <c r="X28" s="100"/>
      <c r="Y28" s="100"/>
      <c r="Z28" s="101"/>
      <c r="AA28" s="10"/>
      <c r="AB28" s="10"/>
      <c r="AC28" s="10"/>
      <c r="AD28" s="5"/>
    </row>
    <row r="29" spans="1:30" ht="19.5" customHeight="1">
      <c r="A29" s="4"/>
      <c r="B29" s="68">
        <v>18</v>
      </c>
      <c r="C29" s="71">
        <v>1163</v>
      </c>
      <c r="D29" s="70" t="s">
        <v>124</v>
      </c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47">
        <f t="shared" si="1"/>
        <v>0</v>
      </c>
      <c r="P29" s="10"/>
      <c r="Q29" s="10"/>
      <c r="R29" s="10"/>
      <c r="S29" s="22">
        <v>4</v>
      </c>
      <c r="T29" s="23"/>
      <c r="U29" s="99"/>
      <c r="V29" s="100"/>
      <c r="W29" s="100"/>
      <c r="X29" s="100"/>
      <c r="Y29" s="100"/>
      <c r="Z29" s="101"/>
      <c r="AA29" s="10"/>
      <c r="AB29" s="10"/>
      <c r="AC29" s="10"/>
      <c r="AD29" s="5"/>
    </row>
    <row r="30" spans="1:30" ht="19.5" customHeight="1">
      <c r="A30" s="4"/>
      <c r="B30" s="68">
        <v>19</v>
      </c>
      <c r="C30" s="71">
        <v>1164</v>
      </c>
      <c r="D30" s="70" t="s">
        <v>125</v>
      </c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47">
        <f t="shared" si="1"/>
        <v>0</v>
      </c>
      <c r="P30" s="10"/>
      <c r="Q30" s="10"/>
      <c r="R30" s="10"/>
      <c r="S30" s="22">
        <v>5</v>
      </c>
      <c r="T30" s="28"/>
      <c r="U30" s="99"/>
      <c r="V30" s="100"/>
      <c r="W30" s="100"/>
      <c r="X30" s="100"/>
      <c r="Y30" s="100"/>
      <c r="Z30" s="101"/>
      <c r="AA30" s="10"/>
      <c r="AB30" s="10"/>
      <c r="AC30" s="10"/>
      <c r="AD30" s="5"/>
    </row>
    <row r="31" spans="1:30" ht="19.5" customHeight="1">
      <c r="A31" s="4"/>
      <c r="B31" s="68">
        <v>20</v>
      </c>
      <c r="C31" s="71">
        <v>1165</v>
      </c>
      <c r="D31" s="70" t="s">
        <v>126</v>
      </c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47">
        <f t="shared" si="1"/>
        <v>0</v>
      </c>
      <c r="P31" s="10"/>
      <c r="Q31" s="10"/>
      <c r="R31" s="10"/>
      <c r="S31" s="22">
        <v>6</v>
      </c>
      <c r="T31" s="28"/>
      <c r="U31" s="99"/>
      <c r="V31" s="100"/>
      <c r="W31" s="100"/>
      <c r="X31" s="100"/>
      <c r="Y31" s="100"/>
      <c r="Z31" s="101"/>
      <c r="AA31" s="10"/>
      <c r="AB31" s="10"/>
      <c r="AC31" s="10"/>
      <c r="AD31" s="5"/>
    </row>
    <row r="32" spans="1:30" ht="19.5" customHeight="1">
      <c r="A32" s="4"/>
      <c r="B32" s="68">
        <v>21</v>
      </c>
      <c r="C32" s="71">
        <v>1166</v>
      </c>
      <c r="D32" s="70" t="s">
        <v>127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47">
        <f t="shared" si="1"/>
        <v>0</v>
      </c>
      <c r="P32" s="10"/>
      <c r="Q32" s="10"/>
      <c r="R32" s="10"/>
      <c r="S32" s="22">
        <v>7</v>
      </c>
      <c r="T32" s="28"/>
      <c r="U32" s="99"/>
      <c r="V32" s="100"/>
      <c r="W32" s="100"/>
      <c r="X32" s="100"/>
      <c r="Y32" s="100"/>
      <c r="Z32" s="101"/>
      <c r="AA32" s="10"/>
      <c r="AB32" s="10"/>
      <c r="AC32" s="10"/>
      <c r="AD32" s="5"/>
    </row>
    <row r="33" spans="1:30" ht="19.5" customHeight="1">
      <c r="A33" s="4"/>
      <c r="B33" s="68">
        <v>22</v>
      </c>
      <c r="C33" s="71">
        <v>1167</v>
      </c>
      <c r="D33" s="70" t="s">
        <v>128</v>
      </c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47">
        <f t="shared" si="1"/>
        <v>0</v>
      </c>
      <c r="P33" s="10"/>
      <c r="Q33" s="10"/>
      <c r="R33" s="10"/>
      <c r="S33" s="22">
        <v>8</v>
      </c>
      <c r="T33" s="23"/>
      <c r="U33" s="99"/>
      <c r="V33" s="100"/>
      <c r="W33" s="100"/>
      <c r="X33" s="100"/>
      <c r="Y33" s="100"/>
      <c r="Z33" s="101"/>
      <c r="AA33" s="10"/>
      <c r="AB33" s="10"/>
      <c r="AC33" s="10"/>
      <c r="AD33" s="5"/>
    </row>
    <row r="34" spans="1:30" ht="19.5" customHeight="1">
      <c r="A34" s="4"/>
      <c r="B34" s="68">
        <v>23</v>
      </c>
      <c r="C34" s="71">
        <v>1168</v>
      </c>
      <c r="D34" s="70" t="s">
        <v>129</v>
      </c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47">
        <f t="shared" si="1"/>
        <v>0</v>
      </c>
      <c r="P34" s="10"/>
      <c r="Q34" s="10"/>
      <c r="R34" s="10"/>
      <c r="S34" s="22">
        <v>9</v>
      </c>
      <c r="T34" s="23"/>
      <c r="U34" s="56"/>
      <c r="AA34" s="10"/>
      <c r="AB34" s="10"/>
      <c r="AC34" s="10"/>
      <c r="AD34" s="5"/>
    </row>
    <row r="35" spans="1:30" ht="19.5" customHeight="1">
      <c r="A35" s="4"/>
      <c r="B35" s="68">
        <v>24</v>
      </c>
      <c r="C35" s="71">
        <v>1169</v>
      </c>
      <c r="D35" s="70" t="s">
        <v>130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47">
        <f t="shared" si="1"/>
        <v>0</v>
      </c>
      <c r="P35" s="10"/>
      <c r="Q35" s="10"/>
      <c r="R35" s="10"/>
      <c r="S35" s="22">
        <v>10</v>
      </c>
      <c r="T35" s="23"/>
      <c r="U35" s="99"/>
      <c r="V35" s="100"/>
      <c r="W35" s="100"/>
      <c r="X35" s="100"/>
      <c r="Y35" s="100"/>
      <c r="Z35" s="101"/>
      <c r="AA35" s="10"/>
      <c r="AB35" s="10"/>
      <c r="AC35" s="10"/>
      <c r="AD35" s="5"/>
    </row>
    <row r="36" spans="1:30" ht="19.5" customHeight="1">
      <c r="A36" s="4"/>
      <c r="B36" s="68">
        <v>25</v>
      </c>
      <c r="C36" s="71">
        <v>1170</v>
      </c>
      <c r="D36" s="70" t="s">
        <v>131</v>
      </c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47">
        <f t="shared" si="1"/>
        <v>0</v>
      </c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5"/>
    </row>
    <row r="37" spans="1:30" ht="19.5" customHeight="1">
      <c r="A37" s="4"/>
      <c r="B37" s="68">
        <v>26</v>
      </c>
      <c r="C37" s="71">
        <v>1171</v>
      </c>
      <c r="D37" s="70" t="s">
        <v>132</v>
      </c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47">
        <f t="shared" si="1"/>
        <v>0</v>
      </c>
      <c r="P37" s="10"/>
      <c r="Q37" s="10"/>
      <c r="R37" s="10"/>
      <c r="S37" s="106" t="s">
        <v>29</v>
      </c>
      <c r="T37" s="106"/>
      <c r="U37" s="107" t="e">
        <f>SUM(U12:U19)</f>
        <v>#DIV/0!</v>
      </c>
      <c r="V37" s="108"/>
      <c r="W37" s="108"/>
      <c r="X37" s="108"/>
      <c r="Y37" s="108"/>
      <c r="Z37" s="109"/>
      <c r="AA37" s="10"/>
      <c r="AB37" s="10"/>
      <c r="AC37" s="10"/>
      <c r="AD37" s="5"/>
    </row>
    <row r="38" spans="1:30" ht="19.5" customHeight="1">
      <c r="A38" s="4"/>
      <c r="B38" s="68">
        <v>27</v>
      </c>
      <c r="C38" s="71">
        <v>1172</v>
      </c>
      <c r="D38" s="70" t="s">
        <v>133</v>
      </c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47">
        <f t="shared" si="1"/>
        <v>0</v>
      </c>
      <c r="P38" s="10"/>
      <c r="Q38" s="10"/>
      <c r="R38" s="10"/>
      <c r="S38" s="106"/>
      <c r="T38" s="106"/>
      <c r="U38" s="121"/>
      <c r="V38" s="122"/>
      <c r="W38" s="122"/>
      <c r="X38" s="122"/>
      <c r="Y38" s="122"/>
      <c r="Z38" s="123"/>
      <c r="AA38" s="10"/>
      <c r="AB38" s="10"/>
      <c r="AC38" s="10"/>
      <c r="AD38" s="5"/>
    </row>
    <row r="39" spans="1:30" ht="19.5" customHeight="1">
      <c r="A39" s="4"/>
      <c r="B39" s="68">
        <v>28</v>
      </c>
      <c r="C39" s="71">
        <v>1173</v>
      </c>
      <c r="D39" s="70" t="s">
        <v>134</v>
      </c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47">
        <f t="shared" si="1"/>
        <v>0</v>
      </c>
      <c r="P39" s="10"/>
      <c r="Q39" s="10"/>
      <c r="R39" s="10"/>
      <c r="S39" s="106"/>
      <c r="T39" s="106"/>
      <c r="U39" s="110"/>
      <c r="V39" s="111"/>
      <c r="W39" s="111"/>
      <c r="X39" s="111"/>
      <c r="Y39" s="111"/>
      <c r="Z39" s="112"/>
      <c r="AA39" s="7"/>
      <c r="AB39" s="10"/>
      <c r="AC39" s="10"/>
      <c r="AD39" s="5"/>
    </row>
    <row r="40" spans="1:30" ht="19.5" customHeight="1">
      <c r="A40" s="4"/>
      <c r="B40" s="68">
        <v>29</v>
      </c>
      <c r="C40" s="71">
        <v>1174</v>
      </c>
      <c r="D40" s="70" t="s">
        <v>135</v>
      </c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47">
        <f t="shared" si="1"/>
        <v>0</v>
      </c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5"/>
    </row>
    <row r="41" spans="1:30" ht="21.75" customHeight="1">
      <c r="A41" s="4"/>
      <c r="B41" s="68">
        <v>30</v>
      </c>
      <c r="C41" s="71">
        <v>1175</v>
      </c>
      <c r="D41" s="70" t="s">
        <v>136</v>
      </c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47">
        <f t="shared" si="1"/>
        <v>0</v>
      </c>
      <c r="P41" s="10"/>
      <c r="Q41" s="10"/>
      <c r="R41" s="7"/>
      <c r="S41" s="10"/>
      <c r="T41" s="7"/>
      <c r="U41" s="7"/>
      <c r="V41" s="7"/>
      <c r="W41" s="7"/>
      <c r="X41" s="7"/>
      <c r="Y41" s="7"/>
      <c r="Z41" s="7"/>
      <c r="AA41" s="10"/>
      <c r="AB41" s="10"/>
      <c r="AC41" s="10"/>
      <c r="AD41" s="5"/>
    </row>
    <row r="42" spans="1:30" ht="21.75" customHeight="1">
      <c r="A42" s="4"/>
      <c r="B42" s="68">
        <v>31</v>
      </c>
      <c r="C42" s="71"/>
      <c r="D42" s="70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47">
        <f>SUM(E42:N42)</f>
        <v>0</v>
      </c>
      <c r="P42" s="10"/>
      <c r="Q42" s="10"/>
      <c r="R42" s="7"/>
      <c r="S42" s="10"/>
      <c r="T42" s="7"/>
      <c r="U42" s="7"/>
      <c r="V42" s="7"/>
      <c r="W42" s="7"/>
      <c r="X42" s="7"/>
      <c r="Y42" s="7"/>
      <c r="Z42" s="7"/>
      <c r="AA42" s="10"/>
      <c r="AB42" s="10"/>
      <c r="AC42" s="10"/>
      <c r="AD42" s="5"/>
    </row>
    <row r="43" spans="1:30" ht="20.25" customHeight="1" thickBot="1">
      <c r="A43" s="4"/>
      <c r="B43" s="113" t="s">
        <v>39</v>
      </c>
      <c r="C43" s="114"/>
      <c r="D43" s="115"/>
      <c r="E43" s="53" t="e">
        <f>AVERAGE(E12:E42)</f>
        <v>#DIV/0!</v>
      </c>
      <c r="F43" s="53" t="e">
        <f t="shared" ref="F43:N43" si="2">AVERAGE(F12:F42)</f>
        <v>#DIV/0!</v>
      </c>
      <c r="G43" s="53" t="e">
        <f t="shared" si="2"/>
        <v>#DIV/0!</v>
      </c>
      <c r="H43" s="53" t="e">
        <f t="shared" si="2"/>
        <v>#DIV/0!</v>
      </c>
      <c r="I43" s="53" t="e">
        <f t="shared" si="2"/>
        <v>#DIV/0!</v>
      </c>
      <c r="J43" s="53" t="e">
        <f t="shared" si="2"/>
        <v>#DIV/0!</v>
      </c>
      <c r="K43" s="53" t="e">
        <f t="shared" si="2"/>
        <v>#DIV/0!</v>
      </c>
      <c r="L43" s="53" t="e">
        <f t="shared" si="2"/>
        <v>#DIV/0!</v>
      </c>
      <c r="M43" s="53" t="e">
        <f t="shared" si="2"/>
        <v>#DIV/0!</v>
      </c>
      <c r="N43" s="53" t="e">
        <f t="shared" si="2"/>
        <v>#DIV/0!</v>
      </c>
      <c r="O43" s="48" t="e">
        <f t="shared" si="1"/>
        <v>#DIV/0!</v>
      </c>
      <c r="P43" s="10"/>
      <c r="Q43" s="10"/>
      <c r="R43" s="7"/>
      <c r="S43" s="10"/>
      <c r="T43" s="7"/>
      <c r="U43" s="10"/>
      <c r="V43" s="10"/>
      <c r="W43" s="10"/>
      <c r="X43" s="10"/>
      <c r="Y43" s="10"/>
      <c r="Z43" s="10"/>
      <c r="AA43" s="10"/>
      <c r="AB43" s="10"/>
      <c r="AC43" s="10"/>
      <c r="AD43" s="5"/>
    </row>
    <row r="44" spans="1:30" ht="31.5" customHeight="1" thickTop="1">
      <c r="A44" s="4"/>
      <c r="B44" s="24"/>
      <c r="C44" s="25"/>
      <c r="D44" s="25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7"/>
      <c r="P44" s="10"/>
      <c r="Q44" s="10"/>
      <c r="R44" s="7"/>
      <c r="S44" s="10"/>
      <c r="T44" s="7"/>
      <c r="U44" s="10"/>
      <c r="V44" s="10"/>
      <c r="W44" s="10"/>
      <c r="X44" s="10"/>
      <c r="Y44" s="10"/>
      <c r="Z44" s="10"/>
      <c r="AA44" s="10"/>
      <c r="AB44" s="10"/>
      <c r="AC44" s="10"/>
      <c r="AD44" s="5"/>
    </row>
    <row r="45" spans="1:30" ht="31.5" customHeight="1">
      <c r="A45" s="4"/>
      <c r="B45" s="10"/>
      <c r="C45" s="29"/>
      <c r="D45" s="29"/>
      <c r="E45" s="7"/>
      <c r="F45" s="7"/>
      <c r="G45" s="7"/>
      <c r="H45" s="7"/>
      <c r="I45" s="7"/>
      <c r="J45" s="7"/>
      <c r="K45" s="7"/>
      <c r="L45" s="7"/>
      <c r="M45" s="7"/>
      <c r="N45" s="7"/>
      <c r="O45" s="30"/>
      <c r="P45" s="10"/>
      <c r="Q45" s="10"/>
      <c r="R45" s="7"/>
      <c r="S45" s="10"/>
      <c r="T45" s="7"/>
      <c r="U45" s="32"/>
      <c r="V45" s="10"/>
      <c r="W45" s="10"/>
      <c r="X45" s="9"/>
      <c r="Y45" s="10"/>
      <c r="Z45" s="10"/>
      <c r="AA45" s="10"/>
      <c r="AB45" s="10"/>
      <c r="AC45" s="10"/>
      <c r="AD45" s="5"/>
    </row>
    <row r="46" spans="1:30" ht="42" customHeight="1">
      <c r="A46" s="4"/>
      <c r="B46" s="116" t="s">
        <v>23</v>
      </c>
      <c r="C46" s="117"/>
      <c r="D46" s="118"/>
      <c r="E46" s="49">
        <f>COUNTIF(E12:E42,E7)</f>
        <v>0</v>
      </c>
      <c r="F46" s="49">
        <f t="shared" ref="F46:N46" si="3">COUNTIF(F12:F42,F7)</f>
        <v>0</v>
      </c>
      <c r="G46" s="49">
        <f t="shared" si="3"/>
        <v>0</v>
      </c>
      <c r="H46" s="49">
        <f t="shared" si="3"/>
        <v>0</v>
      </c>
      <c r="I46" s="49">
        <f t="shared" si="3"/>
        <v>0</v>
      </c>
      <c r="J46" s="49">
        <f t="shared" si="3"/>
        <v>0</v>
      </c>
      <c r="K46" s="49">
        <f t="shared" si="3"/>
        <v>0</v>
      </c>
      <c r="L46" s="49">
        <f t="shared" si="3"/>
        <v>0</v>
      </c>
      <c r="M46" s="49">
        <f t="shared" si="3"/>
        <v>0</v>
      </c>
      <c r="N46" s="49">
        <f t="shared" si="3"/>
        <v>0</v>
      </c>
      <c r="O46" s="31"/>
      <c r="P46" s="10"/>
      <c r="Q46" s="10"/>
      <c r="R46" s="7"/>
      <c r="S46" s="10"/>
      <c r="T46" s="7"/>
      <c r="U46" s="32"/>
      <c r="V46" s="10"/>
      <c r="W46" s="10"/>
      <c r="X46" s="9"/>
      <c r="Y46" s="10"/>
      <c r="Z46" s="10"/>
      <c r="AA46" s="10"/>
      <c r="AB46" s="10"/>
      <c r="AC46" s="10"/>
      <c r="AD46" s="5"/>
    </row>
    <row r="47" spans="1:30" ht="42" customHeight="1">
      <c r="A47" s="4"/>
      <c r="B47" s="116" t="s">
        <v>24</v>
      </c>
      <c r="C47" s="117"/>
      <c r="D47" s="118"/>
      <c r="E47" s="49">
        <f>COUNTIF(E11:E42,0)</f>
        <v>0</v>
      </c>
      <c r="F47" s="49">
        <f t="shared" ref="F47:N47" si="4">COUNTIF(F11:F42,0)</f>
        <v>0</v>
      </c>
      <c r="G47" s="49">
        <f t="shared" si="4"/>
        <v>0</v>
      </c>
      <c r="H47" s="49">
        <f t="shared" si="4"/>
        <v>0</v>
      </c>
      <c r="I47" s="49">
        <f t="shared" si="4"/>
        <v>0</v>
      </c>
      <c r="J47" s="49">
        <f t="shared" si="4"/>
        <v>0</v>
      </c>
      <c r="K47" s="49">
        <f t="shared" si="4"/>
        <v>0</v>
      </c>
      <c r="L47" s="49">
        <f t="shared" si="4"/>
        <v>0</v>
      </c>
      <c r="M47" s="49">
        <f t="shared" si="4"/>
        <v>0</v>
      </c>
      <c r="N47" s="49">
        <f t="shared" si="4"/>
        <v>0</v>
      </c>
      <c r="O47" s="10"/>
      <c r="P47" s="10"/>
      <c r="Q47" s="10"/>
      <c r="R47" s="7"/>
      <c r="S47" s="10"/>
      <c r="T47" s="7"/>
      <c r="U47" s="32"/>
      <c r="V47" s="10"/>
      <c r="W47" s="10"/>
      <c r="X47" s="9"/>
      <c r="Y47" s="10"/>
      <c r="Z47" s="10"/>
      <c r="AA47" s="10"/>
      <c r="AB47" s="10"/>
      <c r="AC47" s="10"/>
      <c r="AD47" s="5"/>
    </row>
    <row r="48" spans="1:30" ht="42" customHeight="1" thickBot="1">
      <c r="A48" s="4"/>
      <c r="B48" s="116" t="s">
        <v>25</v>
      </c>
      <c r="C48" s="117"/>
      <c r="D48" s="118"/>
      <c r="E48" s="49">
        <f t="shared" ref="E48:N48" si="5">$T$24-SUM(E46,E47,E49)</f>
        <v>0</v>
      </c>
      <c r="F48" s="49">
        <f t="shared" si="5"/>
        <v>0</v>
      </c>
      <c r="G48" s="49">
        <f t="shared" si="5"/>
        <v>0</v>
      </c>
      <c r="H48" s="49">
        <f t="shared" si="5"/>
        <v>0</v>
      </c>
      <c r="I48" s="49">
        <f t="shared" si="5"/>
        <v>0</v>
      </c>
      <c r="J48" s="49">
        <f t="shared" si="5"/>
        <v>0</v>
      </c>
      <c r="K48" s="49">
        <f t="shared" si="5"/>
        <v>0</v>
      </c>
      <c r="L48" s="49">
        <f t="shared" si="5"/>
        <v>0</v>
      </c>
      <c r="M48" s="49">
        <f t="shared" si="5"/>
        <v>0</v>
      </c>
      <c r="N48" s="49">
        <f t="shared" si="5"/>
        <v>0</v>
      </c>
      <c r="O48" s="10"/>
      <c r="P48" s="34"/>
      <c r="Q48" s="10"/>
      <c r="R48" s="7"/>
      <c r="S48" s="10"/>
      <c r="T48" s="7"/>
      <c r="U48" s="32"/>
      <c r="V48" s="10"/>
      <c r="W48" s="10"/>
      <c r="X48" s="9"/>
      <c r="Y48" s="10"/>
      <c r="Z48" s="10"/>
      <c r="AA48" s="10"/>
      <c r="AB48" s="10"/>
      <c r="AC48" s="10"/>
      <c r="AD48" s="5"/>
    </row>
    <row r="49" spans="1:31" ht="42" customHeight="1" thickTop="1">
      <c r="A49" s="4"/>
      <c r="B49" s="116" t="s">
        <v>26</v>
      </c>
      <c r="C49" s="117"/>
      <c r="D49" s="118"/>
      <c r="E49" s="50">
        <f>COUNTIF(E12:E42,"-")</f>
        <v>0</v>
      </c>
      <c r="F49" s="50">
        <f t="shared" ref="F49:N49" si="6">COUNTIF(F12:F42,"-")</f>
        <v>0</v>
      </c>
      <c r="G49" s="50">
        <f t="shared" si="6"/>
        <v>0</v>
      </c>
      <c r="H49" s="50">
        <f t="shared" si="6"/>
        <v>0</v>
      </c>
      <c r="I49" s="50">
        <f t="shared" si="6"/>
        <v>0</v>
      </c>
      <c r="J49" s="50">
        <f t="shared" si="6"/>
        <v>0</v>
      </c>
      <c r="K49" s="50">
        <f t="shared" si="6"/>
        <v>0</v>
      </c>
      <c r="L49" s="50">
        <f t="shared" si="6"/>
        <v>0</v>
      </c>
      <c r="M49" s="50">
        <f t="shared" si="6"/>
        <v>0</v>
      </c>
      <c r="N49" s="50">
        <f t="shared" si="6"/>
        <v>0</v>
      </c>
      <c r="O49" s="10"/>
      <c r="P49" s="10"/>
      <c r="Q49" s="10"/>
      <c r="R49" s="7"/>
      <c r="S49" s="10"/>
      <c r="T49" s="7"/>
      <c r="U49" s="32"/>
      <c r="V49" s="10"/>
      <c r="W49" s="10"/>
      <c r="X49" s="9"/>
      <c r="Y49" s="10"/>
      <c r="Z49" s="10"/>
      <c r="AA49" s="10"/>
      <c r="AB49" s="10"/>
      <c r="AC49" s="10"/>
      <c r="AD49" s="5"/>
    </row>
    <row r="50" spans="1:31" ht="42" customHeight="1">
      <c r="A50" s="4"/>
      <c r="B50" s="116" t="s">
        <v>27</v>
      </c>
      <c r="C50" s="117"/>
      <c r="D50" s="118"/>
      <c r="E50" s="51" t="e">
        <f>(SUM(E12:E42))/($T$24*E7)*100</f>
        <v>#DIV/0!</v>
      </c>
      <c r="F50" s="51" t="e">
        <f t="shared" ref="F50:N50" si="7">(SUM(F12:F42))/($T$24*F7)*100</f>
        <v>#DIV/0!</v>
      </c>
      <c r="G50" s="51" t="e">
        <f t="shared" si="7"/>
        <v>#DIV/0!</v>
      </c>
      <c r="H50" s="51" t="e">
        <f t="shared" si="7"/>
        <v>#DIV/0!</v>
      </c>
      <c r="I50" s="51" t="e">
        <f t="shared" si="7"/>
        <v>#DIV/0!</v>
      </c>
      <c r="J50" s="51" t="e">
        <f t="shared" si="7"/>
        <v>#DIV/0!</v>
      </c>
      <c r="K50" s="51" t="e">
        <f t="shared" si="7"/>
        <v>#DIV/0!</v>
      </c>
      <c r="L50" s="51" t="e">
        <f t="shared" si="7"/>
        <v>#DIV/0!</v>
      </c>
      <c r="M50" s="51" t="e">
        <f t="shared" si="7"/>
        <v>#DIV/0!</v>
      </c>
      <c r="N50" s="51" t="e">
        <f t="shared" si="7"/>
        <v>#DIV/0!</v>
      </c>
      <c r="O50" s="10"/>
      <c r="P50" s="10"/>
      <c r="Q50" s="10"/>
      <c r="R50" s="7"/>
      <c r="S50" s="10"/>
      <c r="T50" s="7"/>
      <c r="U50" s="32"/>
      <c r="V50" s="10"/>
      <c r="W50" s="10"/>
      <c r="X50" s="9"/>
      <c r="Y50" s="10"/>
      <c r="Z50" s="10"/>
      <c r="AA50" s="10"/>
      <c r="AB50" s="10"/>
      <c r="AC50" s="10"/>
      <c r="AD50" s="5"/>
    </row>
    <row r="51" spans="1:31">
      <c r="A51" s="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7"/>
      <c r="S51" s="10"/>
      <c r="T51" s="7"/>
      <c r="U51" s="32"/>
      <c r="V51" s="10"/>
      <c r="W51" s="10"/>
      <c r="X51" s="9"/>
      <c r="Y51" s="10"/>
      <c r="Z51" s="10"/>
      <c r="AA51" s="10"/>
      <c r="AB51" s="10"/>
      <c r="AC51" s="10"/>
      <c r="AD51" s="5"/>
    </row>
    <row r="52" spans="1:31">
      <c r="A52" s="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7"/>
      <c r="S52" s="10"/>
      <c r="T52" s="7"/>
      <c r="U52" s="32"/>
      <c r="V52" s="10"/>
      <c r="W52" s="10"/>
      <c r="X52" s="9"/>
      <c r="Y52" s="10"/>
      <c r="Z52" s="10"/>
      <c r="AA52" s="10"/>
      <c r="AB52" s="10"/>
      <c r="AC52" s="10"/>
      <c r="AD52" s="5"/>
    </row>
    <row r="53" spans="1:31">
      <c r="A53" s="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7"/>
      <c r="S53" s="10"/>
      <c r="T53" s="7"/>
      <c r="U53" s="119"/>
      <c r="V53" s="119"/>
      <c r="W53" s="119"/>
      <c r="X53" s="119"/>
      <c r="Y53" s="119"/>
      <c r="Z53" s="119"/>
      <c r="AA53" s="10"/>
      <c r="AB53" s="10"/>
      <c r="AC53" s="10"/>
      <c r="AD53" s="5"/>
    </row>
    <row r="54" spans="1:31">
      <c r="A54" s="4"/>
      <c r="B54" s="10"/>
      <c r="C54" s="10"/>
      <c r="D54" s="10"/>
      <c r="E54" s="10"/>
      <c r="F54" s="10"/>
      <c r="G54" s="10"/>
      <c r="H54" s="7"/>
      <c r="I54" s="7"/>
      <c r="J54" s="7"/>
      <c r="K54" s="7"/>
      <c r="L54" s="7"/>
      <c r="M54" s="7"/>
      <c r="N54" s="7"/>
      <c r="O54" s="10"/>
      <c r="P54" s="10"/>
      <c r="Q54" s="10"/>
      <c r="R54" s="10"/>
      <c r="S54" s="7"/>
      <c r="T54" s="7"/>
      <c r="U54" s="120"/>
      <c r="V54" s="120"/>
      <c r="W54" s="120"/>
      <c r="X54" s="120"/>
      <c r="Y54" s="120"/>
      <c r="Z54" s="120"/>
      <c r="AA54" s="10"/>
      <c r="AB54" s="10"/>
      <c r="AC54" s="10"/>
      <c r="AD54" s="5"/>
    </row>
    <row r="55" spans="1:31">
      <c r="A55" s="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7"/>
      <c r="S55" s="7"/>
      <c r="T55" s="7"/>
      <c r="U55" s="120"/>
      <c r="V55" s="120"/>
      <c r="W55" s="120"/>
      <c r="X55" s="120"/>
      <c r="Y55" s="120"/>
      <c r="Z55" s="120"/>
      <c r="AA55" s="10"/>
      <c r="AB55" s="10"/>
      <c r="AC55" s="10"/>
      <c r="AD55" s="5"/>
    </row>
    <row r="56" spans="1:31" ht="15">
      <c r="A56" s="4"/>
      <c r="B56" s="10"/>
      <c r="C56" s="10"/>
      <c r="D56" s="59"/>
      <c r="E56" s="60" t="s">
        <v>31</v>
      </c>
      <c r="F56" s="59"/>
      <c r="G56" s="61"/>
      <c r="H56" s="62"/>
      <c r="I56" s="62"/>
      <c r="J56" s="62"/>
      <c r="K56" s="62"/>
      <c r="L56" s="62"/>
      <c r="M56" s="62"/>
      <c r="N56" s="62"/>
      <c r="O56" s="61"/>
      <c r="P56" s="61"/>
      <c r="Q56" s="61"/>
      <c r="R56" s="62"/>
      <c r="S56" s="62"/>
      <c r="T56" s="62"/>
      <c r="U56" s="63"/>
      <c r="V56" s="63"/>
      <c r="W56" s="63"/>
      <c r="X56" s="63"/>
      <c r="Y56" s="63"/>
      <c r="Z56" s="63" t="s">
        <v>28</v>
      </c>
      <c r="AA56" s="61"/>
      <c r="AB56" s="61"/>
      <c r="AC56" s="61"/>
      <c r="AD56" s="64"/>
      <c r="AE56" s="65"/>
    </row>
    <row r="57" spans="1:31" ht="21.75" customHeight="1">
      <c r="A57" s="4"/>
      <c r="B57" s="10"/>
      <c r="C57" s="10"/>
      <c r="D57" s="61"/>
      <c r="E57" s="62" t="s">
        <v>38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2"/>
      <c r="S57" s="62"/>
      <c r="T57" s="62"/>
      <c r="U57" s="63"/>
      <c r="V57" s="63"/>
      <c r="W57" s="63"/>
      <c r="X57" s="63"/>
      <c r="Y57" s="63"/>
      <c r="Z57" s="66" t="s">
        <v>41</v>
      </c>
      <c r="AA57" s="61"/>
      <c r="AB57" s="61"/>
      <c r="AC57" s="61"/>
      <c r="AD57" s="64"/>
      <c r="AE57" s="65"/>
    </row>
    <row r="58" spans="1:31">
      <c r="A58" s="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7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5"/>
    </row>
    <row r="59" spans="1:31">
      <c r="A59" s="4"/>
      <c r="B59" s="10"/>
      <c r="C59" s="10"/>
      <c r="D59" s="10"/>
      <c r="E59" s="7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7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5"/>
    </row>
    <row r="60" spans="1:31" ht="13.5" thickBot="1">
      <c r="A60" s="33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5"/>
    </row>
    <row r="61" spans="1:31" ht="13.5" thickTop="1"/>
  </sheetData>
  <sheetProtection formatCells="0"/>
  <protectedRanges>
    <protectedRange sqref="U26:Z33 U35:Z35" name="Aralık6"/>
    <protectedRange sqref="U54:Z55" name="Aralık3"/>
    <protectedRange sqref="E13:M43 N12:N43 C12:D43" name="Aralık1"/>
    <protectedRange sqref="D59:G59" name="Aralık2"/>
    <protectedRange sqref="B4:AC4" name="Aralık4"/>
    <protectedRange sqref="E7:N7" name="Aralık5"/>
    <protectedRange sqref="E12:M12" name="Aralık1_1"/>
  </protectedRanges>
  <mergeCells count="43">
    <mergeCell ref="U54:Z55"/>
    <mergeCell ref="B47:D47"/>
    <mergeCell ref="B48:D48"/>
    <mergeCell ref="B50:D50"/>
    <mergeCell ref="U53:Z53"/>
    <mergeCell ref="B49:D49"/>
    <mergeCell ref="S37:T39"/>
    <mergeCell ref="U37:Z39"/>
    <mergeCell ref="B43:D43"/>
    <mergeCell ref="B46:D46"/>
    <mergeCell ref="E10:N10"/>
    <mergeCell ref="T14:T15"/>
    <mergeCell ref="U14:U15"/>
    <mergeCell ref="T16:T17"/>
    <mergeCell ref="U16:U17"/>
    <mergeCell ref="W10:AD10"/>
    <mergeCell ref="U30:Z30"/>
    <mergeCell ref="T18:T19"/>
    <mergeCell ref="U18:U19"/>
    <mergeCell ref="U32:Z32"/>
    <mergeCell ref="U33:Z33"/>
    <mergeCell ref="U26:Z26"/>
    <mergeCell ref="U27:Z27"/>
    <mergeCell ref="U35:Z35"/>
    <mergeCell ref="T20:T21"/>
    <mergeCell ref="U20:U21"/>
    <mergeCell ref="T22:T23"/>
    <mergeCell ref="U22:U23"/>
    <mergeCell ref="S25:T25"/>
    <mergeCell ref="U25:Z25"/>
    <mergeCell ref="U28:Z28"/>
    <mergeCell ref="U29:Z29"/>
    <mergeCell ref="U31:Z31"/>
    <mergeCell ref="B1:AC3"/>
    <mergeCell ref="B9:O9"/>
    <mergeCell ref="S10:U10"/>
    <mergeCell ref="T12:T13"/>
    <mergeCell ref="U12:U13"/>
    <mergeCell ref="B10:B11"/>
    <mergeCell ref="C10:C11"/>
    <mergeCell ref="D10:D11"/>
    <mergeCell ref="E4:J4"/>
    <mergeCell ref="B6:C7"/>
  </mergeCells>
  <phoneticPr fontId="0" type="noConversion"/>
  <pageMargins left="0.17" right="0.17" top="0.69" bottom="0.25" header="0.18" footer="0.14000000000000001"/>
  <pageSetup paperSize="9" scale="50" orientation="portrait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60"/>
  <sheetViews>
    <sheetView tabSelected="1" topLeftCell="A46" workbookViewId="0">
      <selection activeCell="L20" sqref="L20"/>
    </sheetView>
  </sheetViews>
  <sheetFormatPr defaultRowHeight="12.75"/>
  <cols>
    <col min="1" max="1" width="3.28515625" style="3" customWidth="1"/>
    <col min="2" max="2" width="7" style="3" customWidth="1"/>
    <col min="3" max="3" width="9" style="3" customWidth="1"/>
    <col min="4" max="4" width="23" style="3" customWidth="1"/>
    <col min="5" max="9" width="6.28515625" style="3" customWidth="1"/>
    <col min="10" max="10" width="6.7109375" style="3" customWidth="1"/>
    <col min="11" max="14" width="6.28515625" style="3" customWidth="1"/>
    <col min="15" max="15" width="8.42578125" style="3" customWidth="1"/>
    <col min="16" max="16" width="0.5703125" style="3" hidden="1" customWidth="1"/>
    <col min="17" max="17" width="4.42578125" style="3" customWidth="1"/>
    <col min="18" max="18" width="3.140625" style="3" customWidth="1"/>
    <col min="19" max="19" width="9.5703125" style="3" customWidth="1"/>
    <col min="20" max="20" width="9" style="3" customWidth="1"/>
    <col min="21" max="21" width="7.28515625" style="3" customWidth="1"/>
    <col min="22" max="22" width="1.140625" style="3" customWidth="1"/>
    <col min="23" max="25" width="3.140625" style="3" customWidth="1"/>
    <col min="26" max="26" width="31.28515625" style="3" customWidth="1"/>
    <col min="27" max="27" width="3.140625" style="3" customWidth="1"/>
    <col min="28" max="28" width="2.42578125" style="3" customWidth="1"/>
    <col min="29" max="29" width="3.140625" style="3" customWidth="1"/>
    <col min="30" max="30" width="2.85546875" style="3" customWidth="1"/>
    <col min="31" max="16384" width="9.140625" style="3"/>
  </cols>
  <sheetData>
    <row r="1" spans="1:30" ht="12.75" customHeight="1" thickTop="1">
      <c r="A1" s="1"/>
      <c r="B1" s="73" t="s">
        <v>137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2"/>
    </row>
    <row r="2" spans="1:30" ht="35.25" customHeight="1">
      <c r="A2" s="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5"/>
    </row>
    <row r="3" spans="1:30" ht="35.25" customHeight="1">
      <c r="A3" s="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5"/>
    </row>
    <row r="4" spans="1:30" ht="31.5" customHeight="1">
      <c r="A4" s="4"/>
      <c r="B4" s="36" t="s">
        <v>37</v>
      </c>
      <c r="C4" s="44" t="s">
        <v>42</v>
      </c>
      <c r="D4" s="45" t="s">
        <v>32</v>
      </c>
      <c r="E4" s="76"/>
      <c r="F4" s="76"/>
      <c r="G4" s="76"/>
      <c r="H4" s="76"/>
      <c r="I4" s="76"/>
      <c r="J4" s="76"/>
      <c r="K4" s="37">
        <v>1</v>
      </c>
      <c r="L4" s="37" t="s">
        <v>33</v>
      </c>
      <c r="M4" s="37"/>
      <c r="N4" s="37">
        <v>2</v>
      </c>
      <c r="O4" s="37" t="s">
        <v>34</v>
      </c>
      <c r="P4" s="37"/>
      <c r="Q4" s="37"/>
      <c r="R4" s="37"/>
      <c r="S4" s="37"/>
      <c r="T4" s="37"/>
      <c r="U4" s="38"/>
      <c r="V4" s="36" t="s">
        <v>40</v>
      </c>
      <c r="W4" s="37"/>
      <c r="X4" s="37"/>
      <c r="Y4" s="37"/>
      <c r="Z4" s="37"/>
      <c r="AA4" s="37"/>
      <c r="AB4" s="37"/>
      <c r="AC4" s="38"/>
      <c r="AD4" s="5"/>
    </row>
    <row r="5" spans="1:30" ht="8.25" customHeight="1">
      <c r="A5" s="4"/>
      <c r="B5" s="39"/>
      <c r="C5" s="39"/>
      <c r="D5" s="39"/>
      <c r="E5" s="40"/>
      <c r="F5" s="40"/>
      <c r="G5" s="40"/>
      <c r="H5" s="40"/>
      <c r="I5" s="40"/>
      <c r="J5" s="40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5"/>
    </row>
    <row r="6" spans="1:30" ht="18.75" customHeight="1">
      <c r="A6" s="4"/>
      <c r="B6" s="77" t="s">
        <v>35</v>
      </c>
      <c r="C6" s="77"/>
      <c r="D6" s="42" t="s">
        <v>0</v>
      </c>
      <c r="E6" s="41">
        <v>1</v>
      </c>
      <c r="F6" s="41">
        <v>2</v>
      </c>
      <c r="G6" s="41">
        <v>3</v>
      </c>
      <c r="H6" s="41">
        <v>4</v>
      </c>
      <c r="I6" s="41">
        <v>5</v>
      </c>
      <c r="J6" s="41">
        <v>6</v>
      </c>
      <c r="K6" s="41">
        <v>7</v>
      </c>
      <c r="L6" s="41">
        <v>8</v>
      </c>
      <c r="M6" s="41">
        <v>9</v>
      </c>
      <c r="N6" s="41">
        <v>10</v>
      </c>
      <c r="O6" s="41" t="s">
        <v>1</v>
      </c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5"/>
    </row>
    <row r="7" spans="1:30" ht="24.75" customHeight="1">
      <c r="A7" s="4"/>
      <c r="B7" s="77"/>
      <c r="C7" s="77"/>
      <c r="D7" s="42" t="s">
        <v>36</v>
      </c>
      <c r="E7" s="41">
        <v>10</v>
      </c>
      <c r="F7" s="41">
        <v>10</v>
      </c>
      <c r="G7" s="41">
        <v>10</v>
      </c>
      <c r="H7" s="41">
        <v>10</v>
      </c>
      <c r="I7" s="41">
        <v>10</v>
      </c>
      <c r="J7" s="41">
        <v>10</v>
      </c>
      <c r="K7" s="41">
        <v>10</v>
      </c>
      <c r="L7" s="41">
        <v>10</v>
      </c>
      <c r="M7" s="41">
        <v>10</v>
      </c>
      <c r="N7" s="41">
        <v>10</v>
      </c>
      <c r="O7" s="41">
        <f>SUM(E7:N7)</f>
        <v>100</v>
      </c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5"/>
    </row>
    <row r="8" spans="1:30" ht="8.25" customHeight="1" thickBot="1">
      <c r="A8" s="4"/>
      <c r="B8" s="6"/>
      <c r="C8" s="6"/>
      <c r="D8" s="6"/>
      <c r="E8" s="7"/>
      <c r="F8" s="7"/>
      <c r="G8" s="8"/>
      <c r="H8" s="8"/>
      <c r="I8" s="8"/>
      <c r="J8" s="8"/>
      <c r="K8" s="8"/>
      <c r="L8" s="8"/>
      <c r="M8" s="8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5"/>
    </row>
    <row r="9" spans="1:30" ht="20.25" customHeight="1" thickTop="1" thickBot="1">
      <c r="A9" s="4"/>
      <c r="B9" s="78" t="s">
        <v>2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5"/>
    </row>
    <row r="10" spans="1:30" ht="44.25" customHeight="1" thickTop="1">
      <c r="A10" s="4"/>
      <c r="B10" s="91" t="s">
        <v>3</v>
      </c>
      <c r="C10" s="93" t="s">
        <v>4</v>
      </c>
      <c r="D10" s="95" t="s">
        <v>5</v>
      </c>
      <c r="E10" s="97" t="s">
        <v>0</v>
      </c>
      <c r="F10" s="98"/>
      <c r="G10" s="98"/>
      <c r="H10" s="98"/>
      <c r="I10" s="98"/>
      <c r="J10" s="98"/>
      <c r="K10" s="98"/>
      <c r="L10" s="98"/>
      <c r="M10" s="98"/>
      <c r="N10" s="98"/>
      <c r="O10" s="55" t="s">
        <v>1</v>
      </c>
      <c r="P10" s="10"/>
      <c r="Q10" s="10"/>
      <c r="R10" s="11"/>
      <c r="S10" s="81" t="s">
        <v>6</v>
      </c>
      <c r="T10" s="82"/>
      <c r="U10" s="83"/>
      <c r="V10" s="12"/>
      <c r="W10" s="84" t="s">
        <v>7</v>
      </c>
      <c r="X10" s="85"/>
      <c r="Y10" s="85"/>
      <c r="Z10" s="85"/>
      <c r="AA10" s="85"/>
      <c r="AB10" s="85"/>
      <c r="AC10" s="85"/>
      <c r="AD10" s="86"/>
    </row>
    <row r="11" spans="1:30" ht="31.5">
      <c r="A11" s="4"/>
      <c r="B11" s="92"/>
      <c r="C11" s="94"/>
      <c r="D11" s="96"/>
      <c r="E11" s="54">
        <v>1</v>
      </c>
      <c r="F11" s="54">
        <f t="shared" ref="F11:N11" si="0">E11+1</f>
        <v>2</v>
      </c>
      <c r="G11" s="54">
        <f t="shared" si="0"/>
        <v>3</v>
      </c>
      <c r="H11" s="54">
        <f t="shared" si="0"/>
        <v>4</v>
      </c>
      <c r="I11" s="54">
        <f t="shared" si="0"/>
        <v>5</v>
      </c>
      <c r="J11" s="54">
        <f t="shared" si="0"/>
        <v>6</v>
      </c>
      <c r="K11" s="54">
        <f t="shared" si="0"/>
        <v>7</v>
      </c>
      <c r="L11" s="54">
        <f t="shared" si="0"/>
        <v>8</v>
      </c>
      <c r="M11" s="54">
        <f t="shared" si="0"/>
        <v>9</v>
      </c>
      <c r="N11" s="54">
        <f t="shared" si="0"/>
        <v>10</v>
      </c>
      <c r="O11" s="52"/>
      <c r="P11" s="10"/>
      <c r="Q11" s="10"/>
      <c r="R11" s="10"/>
      <c r="S11" s="13" t="s">
        <v>8</v>
      </c>
      <c r="T11" s="14" t="s">
        <v>9</v>
      </c>
      <c r="U11" s="15" t="s">
        <v>30</v>
      </c>
      <c r="V11" s="16"/>
      <c r="W11" s="16"/>
      <c r="X11" s="16"/>
      <c r="Y11" s="16"/>
      <c r="Z11" s="10"/>
      <c r="AA11" s="10"/>
      <c r="AB11" s="10"/>
      <c r="AC11" s="10"/>
      <c r="AD11" s="5"/>
    </row>
    <row r="12" spans="1:30" ht="19.5" customHeight="1">
      <c r="A12" s="4"/>
      <c r="B12" s="67">
        <v>1</v>
      </c>
      <c r="C12" s="71"/>
      <c r="D12" s="70"/>
      <c r="E12" s="17"/>
      <c r="F12" s="17"/>
      <c r="G12" s="17"/>
      <c r="H12" s="17"/>
      <c r="I12" s="17"/>
      <c r="J12" s="17"/>
      <c r="K12" s="17"/>
      <c r="L12" s="17"/>
      <c r="M12" s="17"/>
      <c r="N12" s="57"/>
      <c r="O12" s="46">
        <f t="shared" ref="O12:O42" si="1">SUM(E12:N12)</f>
        <v>0</v>
      </c>
      <c r="P12" s="10"/>
      <c r="Q12" s="10"/>
      <c r="R12" s="10"/>
      <c r="S12" s="18" t="s">
        <v>10</v>
      </c>
      <c r="T12" s="87">
        <f>COUNTIF(O12:O41,"&gt;84,5")</f>
        <v>0</v>
      </c>
      <c r="U12" s="89" t="e">
        <f>T12/$T$24*100</f>
        <v>#DIV/0!</v>
      </c>
      <c r="V12" s="10"/>
      <c r="W12" s="10"/>
      <c r="X12" s="10"/>
      <c r="Y12" s="10"/>
      <c r="Z12" s="10"/>
      <c r="AA12" s="10"/>
      <c r="AB12" s="10"/>
      <c r="AC12" s="10"/>
      <c r="AD12" s="5"/>
    </row>
    <row r="13" spans="1:30" ht="19.5" customHeight="1">
      <c r="A13" s="4"/>
      <c r="B13" s="68">
        <v>2</v>
      </c>
      <c r="C13" s="71"/>
      <c r="D13" s="70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47">
        <f t="shared" si="1"/>
        <v>0</v>
      </c>
      <c r="P13" s="10"/>
      <c r="Q13" s="10"/>
      <c r="R13" s="10"/>
      <c r="S13" s="19" t="s">
        <v>11</v>
      </c>
      <c r="T13" s="88"/>
      <c r="U13" s="90"/>
      <c r="V13" s="10"/>
      <c r="W13" s="10"/>
      <c r="X13" s="10"/>
      <c r="Y13" s="10"/>
      <c r="Z13" s="10"/>
      <c r="AA13" s="10"/>
      <c r="AB13" s="10"/>
      <c r="AC13" s="10"/>
      <c r="AD13" s="5"/>
    </row>
    <row r="14" spans="1:30" ht="19.5" customHeight="1">
      <c r="A14" s="4"/>
      <c r="B14" s="68">
        <v>3</v>
      </c>
      <c r="C14" s="71"/>
      <c r="D14" s="70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47">
        <f t="shared" si="1"/>
        <v>0</v>
      </c>
      <c r="P14" s="10"/>
      <c r="Q14" s="10"/>
      <c r="R14" s="10"/>
      <c r="S14" s="18" t="s">
        <v>12</v>
      </c>
      <c r="T14" s="87">
        <f>COUNTIF(O12:O41,"&gt;69,5")-T12</f>
        <v>0</v>
      </c>
      <c r="U14" s="89" t="e">
        <f>T14/$T$24*100</f>
        <v>#DIV/0!</v>
      </c>
      <c r="V14" s="10"/>
      <c r="W14" s="10"/>
      <c r="X14" s="10"/>
      <c r="Y14" s="10"/>
      <c r="Z14" s="10"/>
      <c r="AA14" s="10"/>
      <c r="AB14" s="10"/>
      <c r="AC14" s="10"/>
      <c r="AD14" s="5"/>
    </row>
    <row r="15" spans="1:30" ht="19.5" customHeight="1">
      <c r="A15" s="4"/>
      <c r="B15" s="68">
        <v>4</v>
      </c>
      <c r="C15" s="71"/>
      <c r="D15" s="70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47">
        <f t="shared" si="1"/>
        <v>0</v>
      </c>
      <c r="P15" s="10"/>
      <c r="Q15" s="10"/>
      <c r="R15" s="10"/>
      <c r="S15" s="19" t="s">
        <v>13</v>
      </c>
      <c r="T15" s="88"/>
      <c r="U15" s="90"/>
      <c r="V15" s="10"/>
      <c r="W15" s="10"/>
      <c r="X15" s="10"/>
      <c r="Y15" s="10"/>
      <c r="Z15" s="10"/>
      <c r="AA15" s="10"/>
      <c r="AB15" s="10"/>
      <c r="AC15" s="10"/>
      <c r="AD15" s="5"/>
    </row>
    <row r="16" spans="1:30" ht="19.5" customHeight="1">
      <c r="A16" s="4"/>
      <c r="B16" s="68">
        <v>5</v>
      </c>
      <c r="C16" s="71"/>
      <c r="D16" s="70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47">
        <f t="shared" si="1"/>
        <v>0</v>
      </c>
      <c r="P16" s="10"/>
      <c r="Q16" s="10"/>
      <c r="R16" s="10"/>
      <c r="S16" s="18" t="s">
        <v>14</v>
      </c>
      <c r="T16" s="87">
        <f>COUNTIF(O12:O41,"&gt;54,5")-(T14+T12)</f>
        <v>0</v>
      </c>
      <c r="U16" s="89" t="e">
        <f>T16/$T$24*100</f>
        <v>#DIV/0!</v>
      </c>
      <c r="V16" s="10"/>
      <c r="W16" s="10"/>
      <c r="X16" s="10"/>
      <c r="Y16" s="10"/>
      <c r="Z16" s="10"/>
      <c r="AA16" s="10"/>
      <c r="AB16" s="10"/>
      <c r="AC16" s="10"/>
      <c r="AD16" s="5"/>
    </row>
    <row r="17" spans="1:30" ht="19.5" customHeight="1">
      <c r="A17" s="4"/>
      <c r="B17" s="68">
        <v>6</v>
      </c>
      <c r="C17" s="71"/>
      <c r="D17" s="70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47">
        <f t="shared" si="1"/>
        <v>0</v>
      </c>
      <c r="P17" s="10"/>
      <c r="Q17" s="10"/>
      <c r="R17" s="10"/>
      <c r="S17" s="19" t="s">
        <v>15</v>
      </c>
      <c r="T17" s="88"/>
      <c r="U17" s="90"/>
      <c r="V17" s="10"/>
      <c r="W17" s="10"/>
      <c r="X17" s="10"/>
      <c r="Y17" s="10"/>
      <c r="Z17" s="10"/>
      <c r="AA17" s="10"/>
      <c r="AB17" s="10"/>
      <c r="AC17" s="10"/>
      <c r="AD17" s="5"/>
    </row>
    <row r="18" spans="1:30" ht="19.5" customHeight="1">
      <c r="A18" s="4"/>
      <c r="B18" s="68">
        <v>7</v>
      </c>
      <c r="C18" s="71"/>
      <c r="D18" s="70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47">
        <f t="shared" si="1"/>
        <v>0</v>
      </c>
      <c r="P18" s="10"/>
      <c r="Q18" s="10"/>
      <c r="R18" s="10"/>
      <c r="S18" s="18" t="s">
        <v>16</v>
      </c>
      <c r="T18" s="87">
        <f>COUNTIF(O12:O41,"&gt;44,5")-(T16+T14+T12)</f>
        <v>0</v>
      </c>
      <c r="U18" s="89" t="e">
        <f>(T18*100)/$T$24</f>
        <v>#DIV/0!</v>
      </c>
      <c r="V18" s="10"/>
      <c r="W18" s="10"/>
      <c r="X18" s="10"/>
      <c r="Y18" s="10"/>
      <c r="Z18" s="10"/>
      <c r="AA18" s="10"/>
      <c r="AB18" s="10"/>
      <c r="AC18" s="10"/>
      <c r="AD18" s="5"/>
    </row>
    <row r="19" spans="1:30" ht="19.5" customHeight="1">
      <c r="A19" s="4"/>
      <c r="B19" s="68">
        <v>8</v>
      </c>
      <c r="C19" s="71"/>
      <c r="D19" s="70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47">
        <f t="shared" si="1"/>
        <v>0</v>
      </c>
      <c r="P19" s="10"/>
      <c r="Q19" s="10"/>
      <c r="R19" s="10"/>
      <c r="S19" s="19" t="s">
        <v>17</v>
      </c>
      <c r="T19" s="88"/>
      <c r="U19" s="90"/>
      <c r="V19" s="10"/>
      <c r="W19" s="10"/>
      <c r="X19" s="10"/>
      <c r="Y19" s="10"/>
      <c r="Z19" s="10"/>
      <c r="AA19" s="10"/>
      <c r="AB19" s="10"/>
      <c r="AC19" s="10"/>
      <c r="AD19" s="5"/>
    </row>
    <row r="20" spans="1:30" ht="19.5" customHeight="1">
      <c r="A20" s="4"/>
      <c r="B20" s="68">
        <v>9</v>
      </c>
      <c r="C20" s="71"/>
      <c r="D20" s="70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47">
        <f t="shared" si="1"/>
        <v>0</v>
      </c>
      <c r="P20" s="10"/>
      <c r="Q20" s="10"/>
      <c r="R20" s="10"/>
      <c r="S20" s="18" t="s">
        <v>18</v>
      </c>
      <c r="T20" s="87">
        <f>COUNTIF(O12:O41,"&gt;24,5")-(T12+T14+T16+T18)</f>
        <v>0</v>
      </c>
      <c r="U20" s="89" t="e">
        <f>(T20*100)/$T$24</f>
        <v>#DIV/0!</v>
      </c>
      <c r="V20" s="10"/>
      <c r="W20" s="10"/>
      <c r="X20" s="10"/>
      <c r="Y20" s="10"/>
      <c r="Z20" s="10"/>
      <c r="AA20" s="10"/>
      <c r="AB20" s="10"/>
      <c r="AC20" s="10"/>
      <c r="AD20" s="5"/>
    </row>
    <row r="21" spans="1:30" ht="19.5" customHeight="1">
      <c r="A21" s="4"/>
      <c r="B21" s="68">
        <v>10</v>
      </c>
      <c r="C21" s="71"/>
      <c r="D21" s="70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47">
        <f t="shared" si="1"/>
        <v>0</v>
      </c>
      <c r="P21" s="10"/>
      <c r="Q21" s="10"/>
      <c r="R21" s="10"/>
      <c r="S21" s="19" t="s">
        <v>19</v>
      </c>
      <c r="T21" s="88"/>
      <c r="U21" s="90"/>
      <c r="V21" s="10"/>
      <c r="W21" s="10"/>
      <c r="X21" s="10"/>
      <c r="Y21" s="10"/>
      <c r="Z21" s="10"/>
      <c r="AA21" s="10"/>
      <c r="AB21" s="10"/>
      <c r="AC21" s="10"/>
      <c r="AD21" s="5"/>
    </row>
    <row r="22" spans="1:30" ht="19.5" customHeight="1">
      <c r="A22" s="4"/>
      <c r="B22" s="68">
        <v>11</v>
      </c>
      <c r="C22" s="71"/>
      <c r="D22" s="70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47">
        <f>SUM(E22:N22)</f>
        <v>0</v>
      </c>
      <c r="P22" s="10"/>
      <c r="Q22" s="10"/>
      <c r="R22" s="10"/>
      <c r="S22" s="18" t="s">
        <v>20</v>
      </c>
      <c r="T22" s="87">
        <f>COUNTIF(O12:O41,"&lt;24,5")-S24</f>
        <v>0</v>
      </c>
      <c r="U22" s="89" t="e">
        <f>T22/$T$24*100</f>
        <v>#DIV/0!</v>
      </c>
      <c r="V22" s="10"/>
      <c r="W22" s="10"/>
      <c r="X22" s="10"/>
      <c r="Y22" s="10"/>
      <c r="Z22" s="10"/>
      <c r="AA22" s="10"/>
      <c r="AB22" s="10"/>
      <c r="AC22" s="10"/>
      <c r="AD22" s="5"/>
    </row>
    <row r="23" spans="1:30" ht="19.5" customHeight="1">
      <c r="A23" s="4"/>
      <c r="B23" s="68">
        <v>12</v>
      </c>
      <c r="C23" s="71"/>
      <c r="D23" s="70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47">
        <f t="shared" si="1"/>
        <v>0</v>
      </c>
      <c r="P23" s="10"/>
      <c r="Q23" s="10"/>
      <c r="R23" s="10"/>
      <c r="S23" s="20" t="s">
        <v>21</v>
      </c>
      <c r="T23" s="102"/>
      <c r="U23" s="90"/>
      <c r="V23" s="10"/>
      <c r="W23" s="10"/>
      <c r="X23" s="10"/>
      <c r="Y23" s="10"/>
      <c r="Z23" s="10"/>
      <c r="AA23" s="10"/>
      <c r="AB23" s="10"/>
      <c r="AC23" s="10"/>
      <c r="AD23" s="5"/>
    </row>
    <row r="24" spans="1:30" ht="19.5" customHeight="1">
      <c r="A24" s="4"/>
      <c r="B24" s="68">
        <v>13</v>
      </c>
      <c r="C24" s="71"/>
      <c r="D24" s="70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47">
        <f t="shared" si="1"/>
        <v>0</v>
      </c>
      <c r="P24" s="10"/>
      <c r="Q24" s="10"/>
      <c r="R24" s="10"/>
      <c r="S24" s="43">
        <f>COUNTIF(O12:O42,"0")</f>
        <v>30</v>
      </c>
      <c r="T24" s="7">
        <f>SUM(T12:T23)</f>
        <v>0</v>
      </c>
      <c r="U24" s="21" t="e">
        <f>SUM(U12:U23)</f>
        <v>#DIV/0!</v>
      </c>
      <c r="V24" s="10"/>
      <c r="W24" s="10"/>
      <c r="X24" s="10"/>
      <c r="Y24" s="10"/>
      <c r="Z24" s="10"/>
      <c r="AA24" s="10"/>
      <c r="AB24" s="10"/>
      <c r="AC24" s="10"/>
      <c r="AD24" s="5"/>
    </row>
    <row r="25" spans="1:30" ht="19.5" customHeight="1">
      <c r="A25" s="4"/>
      <c r="B25" s="68">
        <v>14</v>
      </c>
      <c r="C25" s="71"/>
      <c r="D25" s="70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47">
        <f t="shared" si="1"/>
        <v>0</v>
      </c>
      <c r="P25" s="10"/>
      <c r="Q25" s="10"/>
      <c r="R25" s="10"/>
      <c r="S25" s="103" t="s">
        <v>0</v>
      </c>
      <c r="T25" s="104"/>
      <c r="U25" s="103" t="s">
        <v>22</v>
      </c>
      <c r="V25" s="105"/>
      <c r="W25" s="105"/>
      <c r="X25" s="105"/>
      <c r="Y25" s="105"/>
      <c r="Z25" s="104"/>
      <c r="AA25" s="10"/>
      <c r="AB25" s="10"/>
      <c r="AC25" s="10"/>
      <c r="AD25" s="5"/>
    </row>
    <row r="26" spans="1:30" ht="19.5" customHeight="1">
      <c r="A26" s="4"/>
      <c r="B26" s="68">
        <v>15</v>
      </c>
      <c r="C26" s="71"/>
      <c r="D26" s="70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47">
        <f t="shared" si="1"/>
        <v>0</v>
      </c>
      <c r="P26" s="10"/>
      <c r="Q26" s="10"/>
      <c r="R26" s="10"/>
      <c r="S26" s="22">
        <v>1</v>
      </c>
      <c r="T26" s="23"/>
      <c r="U26" s="99"/>
      <c r="V26" s="100"/>
      <c r="W26" s="100"/>
      <c r="X26" s="100"/>
      <c r="Y26" s="100"/>
      <c r="Z26" s="101"/>
      <c r="AA26" s="10"/>
      <c r="AB26" s="10"/>
      <c r="AC26" s="10"/>
      <c r="AD26" s="5"/>
    </row>
    <row r="27" spans="1:30" ht="19.5" customHeight="1">
      <c r="A27" s="4"/>
      <c r="B27" s="68">
        <v>16</v>
      </c>
      <c r="C27" s="71"/>
      <c r="D27" s="70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47">
        <f t="shared" si="1"/>
        <v>0</v>
      </c>
      <c r="P27" s="10"/>
      <c r="Q27" s="10"/>
      <c r="R27" s="10"/>
      <c r="S27" s="22">
        <v>2</v>
      </c>
      <c r="T27" s="23"/>
      <c r="U27" s="99"/>
      <c r="V27" s="100"/>
      <c r="W27" s="100"/>
      <c r="X27" s="100"/>
      <c r="Y27" s="100"/>
      <c r="Z27" s="101"/>
      <c r="AA27" s="10"/>
      <c r="AB27" s="10"/>
      <c r="AC27" s="10"/>
      <c r="AD27" s="5"/>
    </row>
    <row r="28" spans="1:30" ht="19.5" customHeight="1">
      <c r="A28" s="4"/>
      <c r="B28" s="68">
        <v>17</v>
      </c>
      <c r="C28" s="71"/>
      <c r="D28" s="70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47">
        <f t="shared" si="1"/>
        <v>0</v>
      </c>
      <c r="P28" s="10"/>
      <c r="Q28" s="10"/>
      <c r="R28" s="10"/>
      <c r="S28" s="22">
        <v>3</v>
      </c>
      <c r="T28" s="23"/>
      <c r="U28" s="99"/>
      <c r="V28" s="100"/>
      <c r="W28" s="100"/>
      <c r="X28" s="100"/>
      <c r="Y28" s="100"/>
      <c r="Z28" s="101"/>
      <c r="AA28" s="10"/>
      <c r="AB28" s="10"/>
      <c r="AC28" s="10"/>
      <c r="AD28" s="5"/>
    </row>
    <row r="29" spans="1:30" ht="19.5" customHeight="1">
      <c r="A29" s="4"/>
      <c r="B29" s="68">
        <v>18</v>
      </c>
      <c r="C29" s="71"/>
      <c r="D29" s="70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47">
        <f t="shared" si="1"/>
        <v>0</v>
      </c>
      <c r="P29" s="10"/>
      <c r="Q29" s="10"/>
      <c r="R29" s="10"/>
      <c r="S29" s="22">
        <v>4</v>
      </c>
      <c r="T29" s="23"/>
      <c r="U29" s="99"/>
      <c r="V29" s="100"/>
      <c r="W29" s="100"/>
      <c r="X29" s="100"/>
      <c r="Y29" s="100"/>
      <c r="Z29" s="101"/>
      <c r="AA29" s="10"/>
      <c r="AB29" s="10"/>
      <c r="AC29" s="10"/>
      <c r="AD29" s="5"/>
    </row>
    <row r="30" spans="1:30" ht="19.5" customHeight="1">
      <c r="A30" s="4"/>
      <c r="B30" s="68">
        <v>19</v>
      </c>
      <c r="C30" s="71"/>
      <c r="D30" s="70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47">
        <f t="shared" si="1"/>
        <v>0</v>
      </c>
      <c r="P30" s="10"/>
      <c r="Q30" s="10"/>
      <c r="R30" s="10"/>
      <c r="S30" s="22">
        <v>5</v>
      </c>
      <c r="T30" s="28"/>
      <c r="U30" s="99"/>
      <c r="V30" s="100"/>
      <c r="W30" s="100"/>
      <c r="X30" s="100"/>
      <c r="Y30" s="100"/>
      <c r="Z30" s="101"/>
      <c r="AA30" s="10"/>
      <c r="AB30" s="10"/>
      <c r="AC30" s="10"/>
      <c r="AD30" s="5"/>
    </row>
    <row r="31" spans="1:30" ht="19.5" customHeight="1">
      <c r="A31" s="4"/>
      <c r="B31" s="68">
        <v>20</v>
      </c>
      <c r="C31" s="71"/>
      <c r="D31" s="70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47">
        <f t="shared" si="1"/>
        <v>0</v>
      </c>
      <c r="P31" s="10"/>
      <c r="Q31" s="10"/>
      <c r="R31" s="10"/>
      <c r="S31" s="22">
        <v>6</v>
      </c>
      <c r="T31" s="28"/>
      <c r="U31" s="99"/>
      <c r="V31" s="100"/>
      <c r="W31" s="100"/>
      <c r="X31" s="100"/>
      <c r="Y31" s="100"/>
      <c r="Z31" s="101"/>
      <c r="AA31" s="10"/>
      <c r="AB31" s="10"/>
      <c r="AC31" s="10"/>
      <c r="AD31" s="5"/>
    </row>
    <row r="32" spans="1:30" ht="19.5" customHeight="1">
      <c r="A32" s="4"/>
      <c r="B32" s="68">
        <v>21</v>
      </c>
      <c r="C32" s="71"/>
      <c r="D32" s="70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47">
        <f t="shared" si="1"/>
        <v>0</v>
      </c>
      <c r="P32" s="10"/>
      <c r="Q32" s="10"/>
      <c r="R32" s="10"/>
      <c r="S32" s="22">
        <v>7</v>
      </c>
      <c r="T32" s="28"/>
      <c r="U32" s="99"/>
      <c r="V32" s="100"/>
      <c r="W32" s="100"/>
      <c r="X32" s="100"/>
      <c r="Y32" s="100"/>
      <c r="Z32" s="101"/>
      <c r="AA32" s="10"/>
      <c r="AB32" s="10"/>
      <c r="AC32" s="10"/>
      <c r="AD32" s="5"/>
    </row>
    <row r="33" spans="1:30" ht="19.5" customHeight="1">
      <c r="A33" s="4"/>
      <c r="B33" s="68">
        <v>22</v>
      </c>
      <c r="C33" s="71"/>
      <c r="D33" s="70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47">
        <f t="shared" si="1"/>
        <v>0</v>
      </c>
      <c r="P33" s="10"/>
      <c r="Q33" s="10"/>
      <c r="R33" s="10"/>
      <c r="S33" s="22">
        <v>8</v>
      </c>
      <c r="T33" s="23"/>
      <c r="U33" s="99"/>
      <c r="V33" s="100"/>
      <c r="W33" s="100"/>
      <c r="X33" s="100"/>
      <c r="Y33" s="100"/>
      <c r="Z33" s="101"/>
      <c r="AA33" s="10"/>
      <c r="AB33" s="10"/>
      <c r="AC33" s="10"/>
      <c r="AD33" s="5"/>
    </row>
    <row r="34" spans="1:30" ht="19.5" customHeight="1">
      <c r="A34" s="4"/>
      <c r="B34" s="68">
        <v>23</v>
      </c>
      <c r="C34" s="71"/>
      <c r="D34" s="70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47">
        <f t="shared" si="1"/>
        <v>0</v>
      </c>
      <c r="P34" s="10"/>
      <c r="Q34" s="10"/>
      <c r="R34" s="10"/>
      <c r="S34" s="22">
        <v>9</v>
      </c>
      <c r="T34" s="23"/>
      <c r="U34" s="56"/>
      <c r="AA34" s="10"/>
      <c r="AB34" s="10"/>
      <c r="AC34" s="10"/>
      <c r="AD34" s="5"/>
    </row>
    <row r="35" spans="1:30" ht="19.5" customHeight="1">
      <c r="A35" s="4"/>
      <c r="B35" s="68">
        <v>24</v>
      </c>
      <c r="C35" s="71"/>
      <c r="D35" s="70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47">
        <f t="shared" si="1"/>
        <v>0</v>
      </c>
      <c r="P35" s="10"/>
      <c r="Q35" s="10"/>
      <c r="R35" s="10"/>
      <c r="S35" s="22">
        <v>10</v>
      </c>
      <c r="T35" s="23"/>
      <c r="U35" s="99"/>
      <c r="V35" s="100"/>
      <c r="W35" s="100"/>
      <c r="X35" s="100"/>
      <c r="Y35" s="100"/>
      <c r="Z35" s="101"/>
      <c r="AA35" s="10"/>
      <c r="AB35" s="10"/>
      <c r="AC35" s="10"/>
      <c r="AD35" s="5"/>
    </row>
    <row r="36" spans="1:30" ht="19.5" customHeight="1">
      <c r="A36" s="4"/>
      <c r="B36" s="68">
        <v>25</v>
      </c>
      <c r="C36" s="71"/>
      <c r="D36" s="70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47">
        <f t="shared" si="1"/>
        <v>0</v>
      </c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5"/>
    </row>
    <row r="37" spans="1:30" ht="19.5" customHeight="1">
      <c r="A37" s="4"/>
      <c r="B37" s="68">
        <v>26</v>
      </c>
      <c r="C37" s="71"/>
      <c r="D37" s="70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47">
        <f t="shared" si="1"/>
        <v>0</v>
      </c>
      <c r="P37" s="10"/>
      <c r="Q37" s="10"/>
      <c r="R37" s="10"/>
      <c r="S37" s="106" t="s">
        <v>29</v>
      </c>
      <c r="T37" s="106"/>
      <c r="U37" s="107" t="e">
        <f>SUM(U12:U19)</f>
        <v>#DIV/0!</v>
      </c>
      <c r="V37" s="108"/>
      <c r="W37" s="108"/>
      <c r="X37" s="108"/>
      <c r="Y37" s="108"/>
      <c r="Z37" s="109"/>
      <c r="AA37" s="10"/>
      <c r="AB37" s="10"/>
      <c r="AC37" s="10"/>
      <c r="AD37" s="5"/>
    </row>
    <row r="38" spans="1:30" ht="19.5" customHeight="1">
      <c r="A38" s="4"/>
      <c r="B38" s="68">
        <v>27</v>
      </c>
      <c r="C38" s="71"/>
      <c r="D38" s="70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47">
        <f t="shared" si="1"/>
        <v>0</v>
      </c>
      <c r="P38" s="10"/>
      <c r="Q38" s="10"/>
      <c r="R38" s="10"/>
      <c r="S38" s="106"/>
      <c r="T38" s="106"/>
      <c r="U38" s="110"/>
      <c r="V38" s="111"/>
      <c r="W38" s="111"/>
      <c r="X38" s="111"/>
      <c r="Y38" s="111"/>
      <c r="Z38" s="112"/>
      <c r="AA38" s="7"/>
      <c r="AB38" s="10"/>
      <c r="AC38" s="10"/>
      <c r="AD38" s="5"/>
    </row>
    <row r="39" spans="1:30" ht="19.5" customHeight="1">
      <c r="A39" s="4"/>
      <c r="B39" s="68">
        <v>28</v>
      </c>
      <c r="C39" s="71"/>
      <c r="D39" s="70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47">
        <f t="shared" si="1"/>
        <v>0</v>
      </c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5"/>
    </row>
    <row r="40" spans="1:30" ht="21.75" customHeight="1">
      <c r="A40" s="4"/>
      <c r="B40" s="68">
        <v>29</v>
      </c>
      <c r="C40" s="71"/>
      <c r="D40" s="70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47">
        <f t="shared" si="1"/>
        <v>0</v>
      </c>
      <c r="P40" s="10"/>
      <c r="Q40" s="10"/>
      <c r="R40" s="7"/>
      <c r="S40" s="10"/>
      <c r="T40" s="7"/>
      <c r="U40" s="7"/>
      <c r="V40" s="7"/>
      <c r="W40" s="7"/>
      <c r="X40" s="7"/>
      <c r="Y40" s="7"/>
      <c r="Z40" s="7"/>
      <c r="AA40" s="10"/>
      <c r="AB40" s="10"/>
      <c r="AC40" s="10"/>
      <c r="AD40" s="5"/>
    </row>
    <row r="41" spans="1:30" ht="21.75" customHeight="1">
      <c r="A41" s="4"/>
      <c r="B41" s="68">
        <v>30</v>
      </c>
      <c r="C41" s="71"/>
      <c r="D41" s="70"/>
      <c r="E41" s="72"/>
      <c r="F41" s="58"/>
      <c r="G41" s="58"/>
      <c r="H41" s="58"/>
      <c r="I41" s="58"/>
      <c r="J41" s="58"/>
      <c r="K41" s="58"/>
      <c r="L41" s="58"/>
      <c r="M41" s="58"/>
      <c r="N41" s="58"/>
      <c r="O41" s="47">
        <f>SUM(E41:N41)</f>
        <v>0</v>
      </c>
      <c r="P41" s="10"/>
      <c r="Q41" s="10"/>
      <c r="R41" s="7"/>
      <c r="S41" s="10"/>
      <c r="T41" s="7"/>
      <c r="U41" s="7"/>
      <c r="V41" s="7"/>
      <c r="W41" s="7"/>
      <c r="X41" s="7"/>
      <c r="Y41" s="7"/>
      <c r="Z41" s="7"/>
      <c r="AA41" s="10"/>
      <c r="AB41" s="10"/>
      <c r="AC41" s="10"/>
      <c r="AD41" s="5"/>
    </row>
    <row r="42" spans="1:30" ht="20.25" customHeight="1" thickBot="1">
      <c r="A42" s="4"/>
      <c r="B42" s="113" t="s">
        <v>39</v>
      </c>
      <c r="C42" s="114"/>
      <c r="D42" s="115"/>
      <c r="E42" s="53" t="e">
        <f>AVERAGE(E12:E41)</f>
        <v>#DIV/0!</v>
      </c>
      <c r="F42" s="53" t="e">
        <f t="shared" ref="F42:N42" si="2">AVERAGE(F12:F41)</f>
        <v>#DIV/0!</v>
      </c>
      <c r="G42" s="53" t="e">
        <f t="shared" si="2"/>
        <v>#DIV/0!</v>
      </c>
      <c r="H42" s="53" t="e">
        <f t="shared" si="2"/>
        <v>#DIV/0!</v>
      </c>
      <c r="I42" s="53" t="e">
        <f t="shared" si="2"/>
        <v>#DIV/0!</v>
      </c>
      <c r="J42" s="53" t="e">
        <f t="shared" si="2"/>
        <v>#DIV/0!</v>
      </c>
      <c r="K42" s="53" t="e">
        <f t="shared" si="2"/>
        <v>#DIV/0!</v>
      </c>
      <c r="L42" s="53" t="e">
        <f t="shared" si="2"/>
        <v>#DIV/0!</v>
      </c>
      <c r="M42" s="53" t="e">
        <f t="shared" si="2"/>
        <v>#DIV/0!</v>
      </c>
      <c r="N42" s="53" t="e">
        <f t="shared" si="2"/>
        <v>#DIV/0!</v>
      </c>
      <c r="O42" s="48" t="e">
        <f t="shared" si="1"/>
        <v>#DIV/0!</v>
      </c>
      <c r="P42" s="10"/>
      <c r="Q42" s="10"/>
      <c r="R42" s="7"/>
      <c r="S42" s="10"/>
      <c r="T42" s="7"/>
      <c r="U42" s="10"/>
      <c r="V42" s="10"/>
      <c r="W42" s="10"/>
      <c r="X42" s="10"/>
      <c r="Y42" s="10"/>
      <c r="Z42" s="10"/>
      <c r="AA42" s="10"/>
      <c r="AB42" s="10"/>
      <c r="AC42" s="10"/>
      <c r="AD42" s="5"/>
    </row>
    <row r="43" spans="1:30" ht="31.5" customHeight="1" thickTop="1">
      <c r="A43" s="4"/>
      <c r="B43" s="24"/>
      <c r="C43" s="25"/>
      <c r="D43" s="25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7"/>
      <c r="P43" s="10"/>
      <c r="Q43" s="10"/>
      <c r="R43" s="7"/>
      <c r="S43" s="10"/>
      <c r="T43" s="7"/>
      <c r="U43" s="10"/>
      <c r="V43" s="10"/>
      <c r="W43" s="10"/>
      <c r="X43" s="10"/>
      <c r="Y43" s="10"/>
      <c r="Z43" s="10"/>
      <c r="AA43" s="10"/>
      <c r="AB43" s="10"/>
      <c r="AC43" s="10"/>
      <c r="AD43" s="5"/>
    </row>
    <row r="44" spans="1:30" ht="31.5" customHeight="1">
      <c r="A44" s="4"/>
      <c r="B44" s="10"/>
      <c r="C44" s="29"/>
      <c r="D44" s="29"/>
      <c r="E44" s="7"/>
      <c r="F44" s="7"/>
      <c r="G44" s="7"/>
      <c r="H44" s="7"/>
      <c r="I44" s="7"/>
      <c r="J44" s="7"/>
      <c r="K44" s="7"/>
      <c r="L44" s="7"/>
      <c r="M44" s="7"/>
      <c r="N44" s="7"/>
      <c r="O44" s="30"/>
      <c r="P44" s="10"/>
      <c r="Q44" s="10"/>
      <c r="R44" s="7"/>
      <c r="S44" s="10"/>
      <c r="T44" s="7"/>
      <c r="U44" s="32"/>
      <c r="V44" s="10"/>
      <c r="W44" s="10"/>
      <c r="X44" s="9"/>
      <c r="Y44" s="10"/>
      <c r="Z44" s="10"/>
      <c r="AA44" s="10"/>
      <c r="AB44" s="10"/>
      <c r="AC44" s="10"/>
      <c r="AD44" s="5"/>
    </row>
    <row r="45" spans="1:30" ht="42" customHeight="1">
      <c r="A45" s="4"/>
      <c r="B45" s="116" t="s">
        <v>23</v>
      </c>
      <c r="C45" s="117"/>
      <c r="D45" s="118"/>
      <c r="E45" s="49">
        <f>COUNTIF(E12:E41,E7)</f>
        <v>0</v>
      </c>
      <c r="F45" s="49">
        <f t="shared" ref="F45:N45" si="3">COUNTIF(F12:F41,F7)</f>
        <v>0</v>
      </c>
      <c r="G45" s="49">
        <f t="shared" si="3"/>
        <v>0</v>
      </c>
      <c r="H45" s="49">
        <f t="shared" si="3"/>
        <v>0</v>
      </c>
      <c r="I45" s="49">
        <f t="shared" si="3"/>
        <v>0</v>
      </c>
      <c r="J45" s="49">
        <f t="shared" si="3"/>
        <v>0</v>
      </c>
      <c r="K45" s="49">
        <f t="shared" si="3"/>
        <v>0</v>
      </c>
      <c r="L45" s="49">
        <f t="shared" si="3"/>
        <v>0</v>
      </c>
      <c r="M45" s="49">
        <f t="shared" si="3"/>
        <v>0</v>
      </c>
      <c r="N45" s="49">
        <f t="shared" si="3"/>
        <v>0</v>
      </c>
      <c r="O45" s="31"/>
      <c r="P45" s="10"/>
      <c r="Q45" s="10"/>
      <c r="R45" s="7"/>
      <c r="S45" s="10"/>
      <c r="T45" s="7"/>
      <c r="U45" s="32"/>
      <c r="V45" s="10"/>
      <c r="W45" s="10"/>
      <c r="X45" s="9"/>
      <c r="Y45" s="10"/>
      <c r="Z45" s="10"/>
      <c r="AA45" s="10"/>
      <c r="AB45" s="10"/>
      <c r="AC45" s="10"/>
      <c r="AD45" s="5"/>
    </row>
    <row r="46" spans="1:30" ht="42" customHeight="1">
      <c r="A46" s="4"/>
      <c r="B46" s="116" t="s">
        <v>24</v>
      </c>
      <c r="C46" s="117"/>
      <c r="D46" s="118"/>
      <c r="E46" s="49">
        <f>COUNTIF(E11:E41,0)</f>
        <v>0</v>
      </c>
      <c r="F46" s="49">
        <f t="shared" ref="F46:N46" si="4">COUNTIF(F11:F41,0)</f>
        <v>0</v>
      </c>
      <c r="G46" s="49">
        <f t="shared" si="4"/>
        <v>0</v>
      </c>
      <c r="H46" s="49">
        <f t="shared" si="4"/>
        <v>0</v>
      </c>
      <c r="I46" s="49">
        <f t="shared" si="4"/>
        <v>0</v>
      </c>
      <c r="J46" s="49">
        <f t="shared" si="4"/>
        <v>0</v>
      </c>
      <c r="K46" s="49">
        <f t="shared" si="4"/>
        <v>0</v>
      </c>
      <c r="L46" s="49">
        <f t="shared" si="4"/>
        <v>0</v>
      </c>
      <c r="M46" s="49">
        <f t="shared" si="4"/>
        <v>0</v>
      </c>
      <c r="N46" s="49">
        <f t="shared" si="4"/>
        <v>0</v>
      </c>
      <c r="O46" s="10"/>
      <c r="P46" s="10"/>
      <c r="Q46" s="10"/>
      <c r="R46" s="7"/>
      <c r="S46" s="10"/>
      <c r="T46" s="7"/>
      <c r="U46" s="32"/>
      <c r="V46" s="10"/>
      <c r="W46" s="10"/>
      <c r="X46" s="9"/>
      <c r="Y46" s="10"/>
      <c r="Z46" s="10"/>
      <c r="AA46" s="10"/>
      <c r="AB46" s="10"/>
      <c r="AC46" s="10"/>
      <c r="AD46" s="5"/>
    </row>
    <row r="47" spans="1:30" ht="42" customHeight="1" thickBot="1">
      <c r="A47" s="4"/>
      <c r="B47" s="116" t="s">
        <v>25</v>
      </c>
      <c r="C47" s="117"/>
      <c r="D47" s="118"/>
      <c r="E47" s="49">
        <f t="shared" ref="E47:N47" si="5">$T$24-SUM(E45,E46,E48)</f>
        <v>0</v>
      </c>
      <c r="F47" s="49">
        <f t="shared" si="5"/>
        <v>0</v>
      </c>
      <c r="G47" s="49">
        <f t="shared" si="5"/>
        <v>0</v>
      </c>
      <c r="H47" s="49">
        <f t="shared" si="5"/>
        <v>0</v>
      </c>
      <c r="I47" s="49">
        <f t="shared" si="5"/>
        <v>0</v>
      </c>
      <c r="J47" s="49">
        <f t="shared" si="5"/>
        <v>0</v>
      </c>
      <c r="K47" s="49">
        <f t="shared" si="5"/>
        <v>0</v>
      </c>
      <c r="L47" s="49">
        <f t="shared" si="5"/>
        <v>0</v>
      </c>
      <c r="M47" s="49">
        <f t="shared" si="5"/>
        <v>0</v>
      </c>
      <c r="N47" s="49">
        <f t="shared" si="5"/>
        <v>0</v>
      </c>
      <c r="O47" s="10"/>
      <c r="P47" s="34"/>
      <c r="Q47" s="10"/>
      <c r="R47" s="7"/>
      <c r="S47" s="10"/>
      <c r="T47" s="7"/>
      <c r="U47" s="32"/>
      <c r="V47" s="10"/>
      <c r="W47" s="10"/>
      <c r="X47" s="9"/>
      <c r="Y47" s="10"/>
      <c r="Z47" s="10"/>
      <c r="AA47" s="10"/>
      <c r="AB47" s="10"/>
      <c r="AC47" s="10"/>
      <c r="AD47" s="5"/>
    </row>
    <row r="48" spans="1:30" ht="42" customHeight="1" thickTop="1">
      <c r="A48" s="4"/>
      <c r="B48" s="116" t="s">
        <v>26</v>
      </c>
      <c r="C48" s="117"/>
      <c r="D48" s="118"/>
      <c r="E48" s="50">
        <f>COUNTIF(E12:E41,"-")</f>
        <v>0</v>
      </c>
      <c r="F48" s="50">
        <f t="shared" ref="F48:N48" si="6">COUNTIF(F12:F41,"-")</f>
        <v>0</v>
      </c>
      <c r="G48" s="50">
        <f t="shared" si="6"/>
        <v>0</v>
      </c>
      <c r="H48" s="50">
        <f t="shared" si="6"/>
        <v>0</v>
      </c>
      <c r="I48" s="50">
        <f t="shared" si="6"/>
        <v>0</v>
      </c>
      <c r="J48" s="50">
        <f t="shared" si="6"/>
        <v>0</v>
      </c>
      <c r="K48" s="50">
        <f t="shared" si="6"/>
        <v>0</v>
      </c>
      <c r="L48" s="50">
        <f t="shared" si="6"/>
        <v>0</v>
      </c>
      <c r="M48" s="50">
        <f t="shared" si="6"/>
        <v>0</v>
      </c>
      <c r="N48" s="50">
        <f t="shared" si="6"/>
        <v>0</v>
      </c>
      <c r="O48" s="10"/>
      <c r="P48" s="10"/>
      <c r="Q48" s="10"/>
      <c r="R48" s="7"/>
      <c r="S48" s="10"/>
      <c r="T48" s="7"/>
      <c r="U48" s="32"/>
      <c r="V48" s="10"/>
      <c r="W48" s="10"/>
      <c r="X48" s="9"/>
      <c r="Y48" s="10"/>
      <c r="Z48" s="10"/>
      <c r="AA48" s="10"/>
      <c r="AB48" s="10"/>
      <c r="AC48" s="10"/>
      <c r="AD48" s="5"/>
    </row>
    <row r="49" spans="1:31" ht="42" customHeight="1">
      <c r="A49" s="4"/>
      <c r="B49" s="116" t="s">
        <v>27</v>
      </c>
      <c r="C49" s="117"/>
      <c r="D49" s="118"/>
      <c r="E49" s="51" t="e">
        <f>(SUM(E12:E41))/($T$24*E7)*100</f>
        <v>#DIV/0!</v>
      </c>
      <c r="F49" s="51" t="e">
        <f t="shared" ref="F49:N49" si="7">(SUM(F12:F41))/($T$24*F7)*100</f>
        <v>#DIV/0!</v>
      </c>
      <c r="G49" s="51" t="e">
        <f t="shared" si="7"/>
        <v>#DIV/0!</v>
      </c>
      <c r="H49" s="51" t="e">
        <f t="shared" si="7"/>
        <v>#DIV/0!</v>
      </c>
      <c r="I49" s="51" t="e">
        <f t="shared" si="7"/>
        <v>#DIV/0!</v>
      </c>
      <c r="J49" s="51" t="e">
        <f t="shared" si="7"/>
        <v>#DIV/0!</v>
      </c>
      <c r="K49" s="51" t="e">
        <f t="shared" si="7"/>
        <v>#DIV/0!</v>
      </c>
      <c r="L49" s="51" t="e">
        <f t="shared" si="7"/>
        <v>#DIV/0!</v>
      </c>
      <c r="M49" s="51" t="e">
        <f t="shared" si="7"/>
        <v>#DIV/0!</v>
      </c>
      <c r="N49" s="51" t="e">
        <f t="shared" si="7"/>
        <v>#DIV/0!</v>
      </c>
      <c r="O49" s="10"/>
      <c r="P49" s="10"/>
      <c r="Q49" s="10"/>
      <c r="R49" s="7"/>
      <c r="S49" s="10"/>
      <c r="T49" s="7"/>
      <c r="U49" s="32"/>
      <c r="V49" s="10"/>
      <c r="W49" s="10"/>
      <c r="X49" s="9"/>
      <c r="Y49" s="10"/>
      <c r="Z49" s="10"/>
      <c r="AA49" s="10"/>
      <c r="AB49" s="10"/>
      <c r="AC49" s="10"/>
      <c r="AD49" s="5"/>
    </row>
    <row r="50" spans="1:31">
      <c r="A50" s="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7"/>
      <c r="S50" s="10"/>
      <c r="T50" s="7"/>
      <c r="U50" s="32"/>
      <c r="V50" s="10"/>
      <c r="W50" s="10"/>
      <c r="X50" s="9"/>
      <c r="Y50" s="10"/>
      <c r="Z50" s="10"/>
      <c r="AA50" s="10"/>
      <c r="AB50" s="10"/>
      <c r="AC50" s="10"/>
      <c r="AD50" s="5"/>
    </row>
    <row r="51" spans="1:31">
      <c r="A51" s="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7"/>
      <c r="S51" s="10"/>
      <c r="T51" s="7"/>
      <c r="U51" s="32"/>
      <c r="V51" s="10"/>
      <c r="W51" s="10"/>
      <c r="X51" s="9"/>
      <c r="Y51" s="10"/>
      <c r="Z51" s="10"/>
      <c r="AA51" s="10"/>
      <c r="AB51" s="10"/>
      <c r="AC51" s="10"/>
      <c r="AD51" s="5"/>
    </row>
    <row r="52" spans="1:31">
      <c r="A52" s="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7"/>
      <c r="S52" s="10"/>
      <c r="T52" s="7"/>
      <c r="U52" s="119"/>
      <c r="V52" s="119"/>
      <c r="W52" s="119"/>
      <c r="X52" s="119"/>
      <c r="Y52" s="119"/>
      <c r="Z52" s="119"/>
      <c r="AA52" s="10"/>
      <c r="AB52" s="10"/>
      <c r="AC52" s="10"/>
      <c r="AD52" s="5"/>
    </row>
    <row r="53" spans="1:31">
      <c r="A53" s="4"/>
      <c r="B53" s="10"/>
      <c r="C53" s="10"/>
      <c r="D53" s="10"/>
      <c r="E53" s="10"/>
      <c r="F53" s="10"/>
      <c r="G53" s="10"/>
      <c r="H53" s="7"/>
      <c r="I53" s="7"/>
      <c r="J53" s="7"/>
      <c r="K53" s="7"/>
      <c r="L53" s="7"/>
      <c r="M53" s="7"/>
      <c r="N53" s="7"/>
      <c r="O53" s="10"/>
      <c r="P53" s="10"/>
      <c r="Q53" s="10"/>
      <c r="R53" s="10"/>
      <c r="S53" s="7"/>
      <c r="T53" s="7"/>
      <c r="U53" s="120"/>
      <c r="V53" s="120"/>
      <c r="W53" s="120"/>
      <c r="X53" s="120"/>
      <c r="Y53" s="120"/>
      <c r="Z53" s="120"/>
      <c r="AA53" s="10"/>
      <c r="AB53" s="10"/>
      <c r="AC53" s="10"/>
      <c r="AD53" s="5"/>
    </row>
    <row r="54" spans="1:31">
      <c r="A54" s="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7"/>
      <c r="S54" s="7"/>
      <c r="T54" s="7"/>
      <c r="U54" s="120"/>
      <c r="V54" s="120"/>
      <c r="W54" s="120"/>
      <c r="X54" s="120"/>
      <c r="Y54" s="120"/>
      <c r="Z54" s="120"/>
      <c r="AA54" s="10"/>
      <c r="AB54" s="10"/>
      <c r="AC54" s="10"/>
      <c r="AD54" s="5"/>
    </row>
    <row r="55" spans="1:31" ht="15">
      <c r="A55" s="4"/>
      <c r="B55" s="10"/>
      <c r="C55" s="10"/>
      <c r="D55" s="59"/>
      <c r="E55" s="60" t="s">
        <v>31</v>
      </c>
      <c r="F55" s="59"/>
      <c r="G55" s="61"/>
      <c r="H55" s="62"/>
      <c r="I55" s="62"/>
      <c r="J55" s="62"/>
      <c r="K55" s="62"/>
      <c r="L55" s="62"/>
      <c r="M55" s="62"/>
      <c r="N55" s="62"/>
      <c r="O55" s="61"/>
      <c r="P55" s="61"/>
      <c r="Q55" s="61"/>
      <c r="R55" s="62"/>
      <c r="S55" s="62"/>
      <c r="T55" s="62"/>
      <c r="U55" s="63"/>
      <c r="V55" s="63"/>
      <c r="W55" s="63"/>
      <c r="X55" s="63"/>
      <c r="Y55" s="63"/>
      <c r="Z55" s="63" t="s">
        <v>28</v>
      </c>
      <c r="AA55" s="61"/>
      <c r="AB55" s="61"/>
      <c r="AC55" s="61"/>
      <c r="AD55" s="64"/>
      <c r="AE55" s="65"/>
    </row>
    <row r="56" spans="1:31" ht="21.75" customHeight="1">
      <c r="A56" s="4"/>
      <c r="B56" s="10"/>
      <c r="C56" s="10"/>
      <c r="D56" s="61"/>
      <c r="E56" s="62" t="s">
        <v>38</v>
      </c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2"/>
      <c r="S56" s="62"/>
      <c r="T56" s="62"/>
      <c r="U56" s="63"/>
      <c r="V56" s="63"/>
      <c r="W56" s="63"/>
      <c r="X56" s="63"/>
      <c r="Y56" s="63"/>
      <c r="Z56" s="66"/>
      <c r="AA56" s="61"/>
      <c r="AB56" s="61"/>
      <c r="AC56" s="61"/>
      <c r="AD56" s="64"/>
      <c r="AE56" s="65"/>
    </row>
    <row r="57" spans="1:31">
      <c r="A57" s="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7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5"/>
    </row>
    <row r="58" spans="1:31">
      <c r="A58" s="4"/>
      <c r="B58" s="10"/>
      <c r="C58" s="10"/>
      <c r="D58" s="10"/>
      <c r="E58" s="7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7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5"/>
    </row>
    <row r="59" spans="1:31" ht="13.5" thickBot="1">
      <c r="A59" s="33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5"/>
    </row>
    <row r="60" spans="1:31" ht="13.5" thickTop="1"/>
  </sheetData>
  <protectedRanges>
    <protectedRange sqref="U26:Z33 U35:Z35" name="Aralık6_1"/>
    <protectedRange sqref="U53:Z54" name="Aralık3_1"/>
    <protectedRange sqref="E13:M42 N12:N42 C12:D42" name="Aralık1_2"/>
    <protectedRange sqref="D58:G58" name="Aralık2_1"/>
    <protectedRange sqref="B4:AC4" name="Aralık4_1"/>
    <protectedRange sqref="E7:N7" name="Aralık5_1"/>
    <protectedRange sqref="E12:M12" name="Aralık1_1_1"/>
  </protectedRanges>
  <mergeCells count="43">
    <mergeCell ref="B49:D49"/>
    <mergeCell ref="U52:Z52"/>
    <mergeCell ref="U53:Z54"/>
    <mergeCell ref="B45:D45"/>
    <mergeCell ref="B46:D46"/>
    <mergeCell ref="B47:D47"/>
    <mergeCell ref="B48:D48"/>
    <mergeCell ref="U35:Z35"/>
    <mergeCell ref="S37:T38"/>
    <mergeCell ref="U37:Z38"/>
    <mergeCell ref="B42:D42"/>
    <mergeCell ref="U30:Z30"/>
    <mergeCell ref="U31:Z31"/>
    <mergeCell ref="U32:Z32"/>
    <mergeCell ref="U33:Z33"/>
    <mergeCell ref="U26:Z26"/>
    <mergeCell ref="U27:Z27"/>
    <mergeCell ref="U28:Z28"/>
    <mergeCell ref="U29:Z29"/>
    <mergeCell ref="T22:T23"/>
    <mergeCell ref="U22:U23"/>
    <mergeCell ref="S25:T25"/>
    <mergeCell ref="U25:Z25"/>
    <mergeCell ref="T18:T19"/>
    <mergeCell ref="U18:U19"/>
    <mergeCell ref="T20:T21"/>
    <mergeCell ref="U20:U21"/>
    <mergeCell ref="T14:T15"/>
    <mergeCell ref="U14:U15"/>
    <mergeCell ref="T16:T17"/>
    <mergeCell ref="U16:U17"/>
    <mergeCell ref="T12:T13"/>
    <mergeCell ref="U12:U13"/>
    <mergeCell ref="B10:B11"/>
    <mergeCell ref="C10:C11"/>
    <mergeCell ref="D10:D11"/>
    <mergeCell ref="E10:N10"/>
    <mergeCell ref="B1:AC3"/>
    <mergeCell ref="E4:J4"/>
    <mergeCell ref="B6:C7"/>
    <mergeCell ref="B9:O9"/>
    <mergeCell ref="S10:U10"/>
    <mergeCell ref="W10:AD10"/>
  </mergeCells>
  <phoneticPr fontId="28" type="noConversion"/>
  <pageMargins left="0.28000000000000003" right="0.2" top="1" bottom="1" header="0.5" footer="0.5"/>
  <pageSetup paperSize="9" scale="50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9A</vt:lpstr>
      <vt:lpstr>9B</vt:lpstr>
      <vt:lpstr>9C</vt:lpstr>
      <vt:lpstr>9D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2012-06-04T06:36:30Z</cp:lastPrinted>
  <dcterms:created xsi:type="dcterms:W3CDTF">1999-05-26T11:21:22Z</dcterms:created>
  <dcterms:modified xsi:type="dcterms:W3CDTF">2012-07-13T02:26:53Z</dcterms:modified>
</cp:coreProperties>
</file>